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62" i="1" l="1"/>
  <c r="K112" i="1" l="1"/>
  <c r="N113" i="1" l="1"/>
  <c r="M113" i="1"/>
  <c r="L113" i="1"/>
  <c r="N112" i="1"/>
  <c r="L112" i="1"/>
  <c r="N111" i="1"/>
  <c r="L111" i="1"/>
  <c r="N110" i="1"/>
  <c r="L110" i="1"/>
  <c r="N107" i="1"/>
  <c r="M107" i="1"/>
  <c r="L107" i="1"/>
  <c r="N106" i="1"/>
  <c r="L106" i="1"/>
  <c r="N103" i="1"/>
  <c r="M103" i="1"/>
  <c r="L103" i="1"/>
  <c r="N102" i="1"/>
  <c r="L102" i="1"/>
  <c r="N101" i="1"/>
  <c r="L101" i="1"/>
  <c r="N100" i="1"/>
  <c r="L100" i="1"/>
  <c r="N98" i="1"/>
  <c r="L98" i="1"/>
  <c r="N80" i="1"/>
  <c r="L80" i="1"/>
  <c r="N79" i="1"/>
  <c r="L79" i="1"/>
  <c r="N78" i="1"/>
  <c r="L78" i="1"/>
  <c r="N76" i="1"/>
  <c r="M76" i="1"/>
  <c r="L76" i="1"/>
  <c r="N75" i="1"/>
  <c r="L75" i="1"/>
  <c r="N73" i="1"/>
  <c r="M73" i="1"/>
  <c r="L73" i="1"/>
  <c r="N72" i="1"/>
  <c r="L72" i="1"/>
  <c r="N71" i="1"/>
  <c r="L71" i="1"/>
  <c r="N70" i="1"/>
  <c r="L70" i="1"/>
  <c r="N68" i="1"/>
  <c r="L68" i="1"/>
  <c r="K76" i="1" l="1"/>
  <c r="K73" i="1"/>
  <c r="K113" i="1" l="1"/>
  <c r="J113" i="1"/>
  <c r="I113" i="1"/>
  <c r="I112" i="1"/>
  <c r="K111" i="1"/>
  <c r="I111" i="1"/>
  <c r="K110" i="1"/>
  <c r="I110" i="1"/>
  <c r="J107" i="1"/>
  <c r="K107" i="1"/>
  <c r="I107" i="1"/>
  <c r="K106" i="1"/>
  <c r="I106" i="1"/>
  <c r="J103" i="1"/>
  <c r="I103" i="1"/>
  <c r="K102" i="1"/>
  <c r="I102" i="1"/>
  <c r="K101" i="1"/>
  <c r="I101" i="1"/>
  <c r="K100" i="1"/>
  <c r="I100" i="1"/>
  <c r="K98" i="1"/>
  <c r="I98" i="1"/>
  <c r="K103" i="1" l="1"/>
  <c r="K68" i="1"/>
  <c r="I68" i="1"/>
  <c r="H113" i="1" l="1"/>
  <c r="F113" i="1"/>
  <c r="G113" i="1"/>
  <c r="H111" i="1"/>
  <c r="F110" i="1"/>
  <c r="H107" i="1"/>
  <c r="G107" i="1"/>
  <c r="F107" i="1"/>
  <c r="H106" i="1"/>
  <c r="F106" i="1"/>
  <c r="H103" i="1"/>
  <c r="G103" i="1"/>
  <c r="F103" i="1"/>
  <c r="F100" i="1" l="1"/>
  <c r="H98" i="1"/>
  <c r="F98" i="1"/>
  <c r="I75" i="1" l="1"/>
  <c r="G62" i="1" l="1"/>
  <c r="G35" i="1" l="1"/>
  <c r="G36" i="1" s="1"/>
  <c r="D25" i="1"/>
  <c r="G25" i="1" s="1"/>
  <c r="I25" i="1" s="1"/>
  <c r="I36" i="1"/>
  <c r="J62" i="1" s="1"/>
  <c r="F36" i="1"/>
  <c r="E36" i="1"/>
  <c r="F62" i="1" s="1"/>
  <c r="H62" i="1" s="1"/>
  <c r="F25" i="1"/>
  <c r="C25" i="1"/>
  <c r="H35" i="1" l="1"/>
  <c r="K35" i="1" s="1"/>
  <c r="M35" i="1" l="1"/>
  <c r="K36" i="1"/>
  <c r="M36" i="1" s="1"/>
  <c r="J35" i="1"/>
  <c r="J36" i="1" s="1"/>
  <c r="H36" i="1"/>
  <c r="I62" i="1" s="1"/>
</calcChain>
</file>

<file path=xl/sharedStrings.xml><?xml version="1.0" encoding="utf-8"?>
<sst xmlns="http://schemas.openxmlformats.org/spreadsheetml/2006/main" count="190" uniqueCount="90">
  <si>
    <t>Звіт</t>
  </si>
  <si>
    <t>               (КПКВК МБ)                     (найменування головного розпорядника)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</si>
  <si>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</si>
  <si>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</si>
  <si>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</si>
  <si>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</si>
  <si>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</si>
  <si>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</si>
  <si>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N з/п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</si>
  <si>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</si>
  <si>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</si>
  <si>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загаль-</t>
  </si>
  <si>
    <t>ний фонд</t>
  </si>
  <si>
    <t>спеціаль-</t>
  </si>
  <si>
    <t>Здійснення Міським фінансовим управлінням Костянтинівської міської ради наданих законодавством повноважень у  сфері складання та виконання бюджету</t>
  </si>
  <si>
    <t>0,00 </t>
  </si>
  <si>
    <t>Усього</t>
  </si>
  <si>
    <t>Показники</t>
  </si>
  <si>
    <t>Одиниця виміру</t>
  </si>
  <si>
    <t>Джерело інформації</t>
  </si>
  <si>
    <t>затрат</t>
  </si>
  <si>
    <t xml:space="preserve"> Кількість штатних одиниць (у тому числі посадових осіб місцевого самоврядування)</t>
  </si>
  <si>
    <t>Од.</t>
  </si>
  <si>
    <t>Штатний розпис</t>
  </si>
  <si>
    <t> 18/15</t>
  </si>
  <si>
    <t>Видатки на утримання</t>
  </si>
  <si>
    <t>Кошторис</t>
  </si>
  <si>
    <t>Пояснення щодо причин розбіжностей між затвердженими та досягнутими результативними показниками</t>
  </si>
  <si>
    <t>Розбіжності відсутні</t>
  </si>
  <si>
    <t>продукту</t>
  </si>
  <si>
    <t>Кількість отриманих листів, звернень, заяв, скарг</t>
  </si>
  <si>
    <t>дані управлінського обліку</t>
  </si>
  <si>
    <t>Кількість підготовлених нормативно-правових актів :</t>
  </si>
  <si>
    <t>Питання для внесення на розгляд засідання виконкому міської ради</t>
  </si>
  <si>
    <t>Питання для внесення на розгляд сесії міської ради</t>
  </si>
  <si>
    <t>Од. </t>
  </si>
  <si>
    <t>Розпорядження міського голови з бюджетно-фінансових питань</t>
  </si>
  <si>
    <t>Розпорядження про виділення коштів загального та спеціального фондів міського бюджету</t>
  </si>
  <si>
    <t>Накази по фінансовому управлінні</t>
  </si>
  <si>
    <t>Довідки про внесення змін у річний розпис місцевого бюджету та помісячний розпис асигнувань загального та спеціального фондів</t>
  </si>
  <si>
    <t>Виконання контрольних документів, листів, звернень</t>
  </si>
  <si>
    <t>Кількість проведених перевірок</t>
  </si>
  <si>
    <t>дані управлінського  обліку</t>
  </si>
  <si>
    <t>Проведення нарад, інших заходів</t>
  </si>
  <si>
    <t>ефективності</t>
  </si>
  <si>
    <t>Кількість виконаних листів, звернень, заяв, скарг на 1 посадову особу</t>
  </si>
  <si>
    <t>Кількість підготовлених нормативно-правових актів на 1 посадову особу:</t>
  </si>
  <si>
    <t>Питаня для внесення на розгляд сесії міської ради</t>
  </si>
  <si>
    <t>Витрати на утримання однієї штатної одиниці</t>
  </si>
  <si>
    <t>тис.грн.</t>
  </si>
  <si>
    <t>бюджетний розпис</t>
  </si>
  <si>
    <t xml:space="preserve">                                                                                                                ЗАТВЕРДЖЕНО</t>
  </si>
  <si>
    <t xml:space="preserve">                                                                                                                                26 серпня 2014 року N 836</t>
  </si>
  <si>
    <t xml:space="preserve">        (підпис) </t>
  </si>
  <si>
    <t>(ніціали та прізвище)</t>
  </si>
  <si>
    <t>про виконання паспорта бюджетної програми місцевого бюджету за 2019 рік</t>
  </si>
  <si>
    <t xml:space="preserve">4. Видатки ( надані кредити) за бюджетною програмою </t>
  </si>
  <si>
    <t>( грн)</t>
  </si>
  <si>
    <t>Напрями використання бюджетних коштів</t>
  </si>
  <si>
    <t>Пояснення щодо причин відзилення між касовими видатками (наданими кредитами) та затвердженими у паспорті бюджетної програми</t>
  </si>
  <si>
    <t>6. Видатки (надані кредити)на реалізацію  місцевих/регіональних  програм, які виконуються в межах бюджетної програми</t>
  </si>
  <si>
    <t>(грн)</t>
  </si>
  <si>
    <t xml:space="preserve">Назва місцевої/регіональної  програми </t>
  </si>
  <si>
    <t xml:space="preserve">7. Результативні показники бюджетної програми та аналіз їх виконання </t>
  </si>
  <si>
    <t>Тис. грн.</t>
  </si>
  <si>
    <t>усього</t>
  </si>
  <si>
    <t>Фактичні результативні показники, досягнуті за рахунок касових видаків (наданиз кредитів)</t>
  </si>
  <si>
    <t>Віхилення</t>
  </si>
  <si>
    <t>дані управлінського обліку </t>
  </si>
  <si>
    <t>Відхилення фактичних показників від планових за результатами 2019 року за напрямом "Питання для винесення на розгляд засідання виконкому міської ради" пов’язане з тим, що  була прийнята нова програма про громадський бюджет та його новий склад, організована робота по антимонопольному комітету.</t>
  </si>
  <si>
    <t>В ході виконання бюджетної програми міським фінансовим упарвлінням Костянтинівської міської ради реалізовані функції державної політики усфері складання та виконання бюджету.
За рахунок коштів загального фонду з метою реалізації функцій та повноважень здійснювалось оперативне управління майном.
Бюджетні асигнування використовувалися в межах планових асигнувань, затверджених у кошторисі на рік.
Кредиторська  заборгованість по КПКВ 3710160 станом на 01.01.2020 року відсутня, дебіторська заборгованість станом на 01.01.2020 року становить 7618,91 грн-за рахунок придбання  періодичних виданнь на 2020 рік.
При виконанні паспорту бюджетної програми за 2019 рік застосовано гендерно орієнтований підхід , згідно якого створено рівні умови праці для всіх категорій працівників управління незалежно від статі та віку.Так, згідно штатного розпису, в управлінні 18 штатних одиниць:4-чоловіка, 14 –жінок. Свою роботу працівникі виконують згідно плану робіт встановлену кожному працівникові окремо без різниці від статі. Оплата праці чоловіків та жінок встановлена згідно штатного розпису та  не має переваги  у співвідношенні між чоловіками та жінками.</t>
  </si>
  <si>
    <t xml:space="preserve"> Здійснення міським фінансовим управлінням Костянтинівської міської ради наданих законодавством повноважень у  сфері складання та виконання бюджету</t>
  </si>
  <si>
    <t>5. Напрями використання  бюджетних коштів</t>
  </si>
  <si>
    <t>Відхилення фактичних показників від планових за результатами 2019 року за напрямом "Розпорядження міського голови з бюджетно-фінансових питань" пов’язане з тим, що не виникло потреби у винесенні даних питань на розгляд.</t>
  </si>
  <si>
    <t>Відхилення фактичних показників від планових за результатами 2019 року за напрямом "Проведення нарад, інших заходів" пов’язане з тим, що виникла потреба провести наради у зв'язку із змінами в законодавстві .</t>
  </si>
  <si>
    <t>Відхилення фактичних показників від планових за результатами 2019 року за напрямом "Кількість проведених перевірок"" пов’язане із змінами в законодавстві.</t>
  </si>
  <si>
    <t xml:space="preserve">Начальник відділу обліку та звітності, головний бухгалтер                                              ________              І.І.Сафарова </t>
  </si>
  <si>
    <r>
      <t xml:space="preserve">1.      </t>
    </r>
    <r>
      <rPr>
        <u/>
        <sz val="10"/>
        <color theme="1"/>
        <rFont val="Times New Roman"/>
        <family val="1"/>
        <charset val="204"/>
      </rPr>
      <t xml:space="preserve">     3700000        Міське фінансове управління Костянтинівської міської ради</t>
    </r>
  </si>
  <si>
    <r>
      <t xml:space="preserve">  2 </t>
    </r>
    <r>
      <rPr>
        <u/>
        <sz val="10"/>
        <color theme="1"/>
        <rFont val="Times New Roman"/>
        <family val="1"/>
        <charset val="204"/>
      </rPr>
      <t>.       3710000  Міське фінансове управління Костянтинівської міської ради</t>
    </r>
  </si>
  <si>
    <t xml:space="preserve">             (КПКВК МБ)                     (найменування відповідального виконавця)</t>
  </si>
  <si>
    <r>
      <t>3.</t>
    </r>
    <r>
      <rPr>
        <u/>
        <sz val="10"/>
        <color theme="1"/>
        <rFont val="Times New Roman"/>
        <family val="1"/>
        <charset val="204"/>
      </rPr>
      <t xml:space="preserve">     3710160        0111   </t>
    </r>
    <r>
      <rPr>
        <b/>
        <u/>
        <sz val="10"/>
        <color theme="1"/>
        <rFont val="Times New Roman"/>
        <family val="1"/>
        <charset val="204"/>
      </rPr>
      <t>Керівництво і управління у відповідній сфері у містах (місті Києві),  селищах, селах, об’єднаних</t>
    </r>
  </si>
  <si>
    <t xml:space="preserve"> територіальних громадах _____________________________________________________________________________</t>
  </si>
  <si>
    <r>
      <t>(КПКВК МБ)            (КФКВК)</t>
    </r>
    <r>
      <rPr>
        <vertAlign val="superscript"/>
        <sz val="10"/>
        <color theme="1"/>
        <rFont val="Times New Roman"/>
        <family val="1"/>
        <charset val="204"/>
      </rPr>
      <t xml:space="preserve"> 1</t>
    </r>
    <r>
      <rPr>
        <sz val="10"/>
        <color theme="1"/>
        <rFont val="Times New Roman"/>
        <family val="1"/>
        <charset val="204"/>
      </rPr>
      <t>                (найменування бюджетної програми)</t>
    </r>
  </si>
  <si>
    <r>
      <t>Відхилення фактичних показників від планових за результатами 2019 року за напрямом "</t>
    </r>
    <r>
      <rPr>
        <sz val="10"/>
        <color theme="1"/>
        <rFont val="Times New Roman"/>
        <family val="1"/>
        <charset val="204"/>
      </rPr>
      <t xml:space="preserve"> Довідки про внесення змін у річний розпис місцевого бюджету та помісячний розпис асигнувань загального та спеціального фондів</t>
    </r>
    <r>
      <rPr>
        <sz val="10"/>
        <color rgb="FF000000"/>
        <rFont val="Times New Roman"/>
        <family val="1"/>
        <charset val="204"/>
      </rPr>
      <t xml:space="preserve"> ", "Розпорядження про виділення коштів загального та спеціального фондів міського бюджету " пов’язане з тим, що збільшилась  кількість бюджетних програм.</t>
    </r>
  </si>
  <si>
    <t xml:space="preserve">Начальник міського фінансового управління Костянтинівської міської ради          __________     Т.В.Кукліс
                                                                                                                                          (підпис) 
                                                                                                                                                          (ініціали та прізвище
</t>
  </si>
  <si>
    <t>Відхилення фактичних показників від планових за результатами 2019 року за напрямом "Накази по фінансовому управлінню" пов’язане з тим, що було скасовано  спільні накази про затвердення паспортів бюджетних програм між фінасовим органом та  головними розпорядниками бюджетних коштів.</t>
  </si>
  <si>
    <t xml:space="preserve">                                                                                                                                                                                                               Наказ Міністерства фінансів України</t>
  </si>
  <si>
    <t>Відхилення фактичних показників від планових за результатами 2019 року за напрямом "Кількість отриманих листів, звернень, заяв, скарг" , "Виконання контрольних документів, листів, звернень"пов’язане з тим, що було більше звернень громадян та організацій.У зв'язку із збільшенням кількості отриманих листів, звернень, заяв, скарг збільшилась кількість їх виконання на одного працівника .</t>
  </si>
  <si>
    <t>Відхилення фактичних показників від планових за результатами 2019 року за напрямом "Питання для внесення на розгяд сессії міської ради" пов’язане з тим, що виникли  додатові питання для розгляду на сессії міської ради .</t>
  </si>
  <si>
    <t>( у редакції наказу Міністерства фінансів України від 15 листопада 2018 року №908)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</si>
</sst>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0"/>
      <color rgb="FF1F4D78"/>
      <name val="Calibri Light"/>
      <family val="2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/>
    <xf numFmtId="0" fontId="3" fillId="0" borderId="20" xfId="0" applyFont="1" applyBorder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/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Border="1"/>
    <xf numFmtId="0" fontId="1" fillId="0" borderId="2" xfId="0" applyFont="1" applyBorder="1" applyAlignment="1">
      <alignment vertical="center" wrapText="1"/>
    </xf>
    <xf numFmtId="0" fontId="3" fillId="0" borderId="20" xfId="0" applyFont="1" applyBorder="1"/>
    <xf numFmtId="2" fontId="1" fillId="0" borderId="8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21" xfId="0" applyFont="1" applyBorder="1"/>
    <xf numFmtId="0" fontId="1" fillId="0" borderId="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/>
    <xf numFmtId="0" fontId="1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3" fillId="0" borderId="21" xfId="0" applyNumberFormat="1" applyFont="1" applyBorder="1" applyAlignment="1">
      <alignment vertical="center"/>
    </xf>
    <xf numFmtId="2" fontId="3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20" xfId="0" applyFont="1" applyBorder="1" applyAlignment="1">
      <alignment horizontal="justify" vertic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/>
    <xf numFmtId="0" fontId="3" fillId="0" borderId="34" xfId="0" applyFont="1" applyBorder="1" applyAlignment="1"/>
    <xf numFmtId="2" fontId="3" fillId="0" borderId="21" xfId="0" applyNumberFormat="1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2" fontId="3" fillId="0" borderId="38" xfId="0" applyNumberFormat="1" applyFont="1" applyBorder="1" applyAlignment="1">
      <alignment vertical="center" wrapText="1"/>
    </xf>
    <xf numFmtId="2" fontId="3" fillId="0" borderId="34" xfId="0" applyNumberFormat="1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9" fillId="0" borderId="20" xfId="0" applyFont="1" applyBorder="1" applyAlignment="1">
      <alignment vertical="top" wrapText="1"/>
    </xf>
    <xf numFmtId="0" fontId="9" fillId="0" borderId="20" xfId="0" applyFont="1" applyBorder="1" applyAlignment="1">
      <alignment wrapText="1"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0" xfId="0" applyFont="1" applyBorder="1" applyAlignment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vertical="center" wrapText="1"/>
    </xf>
    <xf numFmtId="2" fontId="1" fillId="0" borderId="7" xfId="0" applyNumberFormat="1" applyFont="1" applyBorder="1" applyAlignment="1">
      <alignment vertical="center" wrapText="1"/>
    </xf>
    <xf numFmtId="0" fontId="1" fillId="0" borderId="24" xfId="0" applyFont="1" applyBorder="1" applyAlignment="1">
      <alignment horizont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2" fontId="1" fillId="0" borderId="20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1" xfId="0" applyFont="1" applyBorder="1" applyAlignment="1"/>
    <xf numFmtId="0" fontId="1" fillId="0" borderId="34" xfId="0" applyFont="1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15" xfId="0" applyFont="1" applyBorder="1" applyAlignment="1"/>
    <xf numFmtId="2" fontId="3" fillId="0" borderId="2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2" fontId="3" fillId="0" borderId="21" xfId="0" applyNumberFormat="1" applyFont="1" applyBorder="1" applyAlignment="1">
      <alignment vertical="center"/>
    </xf>
    <xf numFmtId="2" fontId="3" fillId="0" borderId="38" xfId="0" applyNumberFormat="1" applyFont="1" applyBorder="1" applyAlignment="1">
      <alignment vertical="center"/>
    </xf>
    <xf numFmtId="2" fontId="3" fillId="0" borderId="34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0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abSelected="1" topLeftCell="A36" zoomScale="90" zoomScaleNormal="90" workbookViewId="0">
      <selection sqref="A1:O54"/>
    </sheetView>
  </sheetViews>
  <sheetFormatPr defaultRowHeight="15" x14ac:dyDescent="0.25"/>
  <cols>
    <col min="1" max="1" width="15.85546875" customWidth="1"/>
    <col min="2" max="2" width="15.140625" customWidth="1"/>
    <col min="3" max="3" width="16.7109375" customWidth="1"/>
    <col min="4" max="4" width="14" customWidth="1"/>
    <col min="5" max="6" width="12.28515625" customWidth="1"/>
    <col min="7" max="7" width="12.140625" customWidth="1"/>
    <col min="8" max="9" width="11.85546875" customWidth="1"/>
    <col min="10" max="10" width="12.42578125" customWidth="1"/>
    <col min="11" max="11" width="12.5703125" customWidth="1"/>
    <col min="12" max="12" width="10.7109375" customWidth="1"/>
    <col min="13" max="13" width="11.5703125" customWidth="1"/>
  </cols>
  <sheetData>
    <row r="1" spans="1:15" x14ac:dyDescent="0.25">
      <c r="A1" s="134" t="s">
        <v>51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"/>
      <c r="O1" s="13"/>
    </row>
    <row r="2" spans="1:15" x14ac:dyDescent="0.25">
      <c r="A2" s="140" t="s">
        <v>86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3"/>
      <c r="O2" s="13"/>
    </row>
    <row r="3" spans="1:15" x14ac:dyDescent="0.25">
      <c r="A3" s="142" t="s">
        <v>52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"/>
      <c r="O3" s="13"/>
    </row>
    <row r="4" spans="1:15" x14ac:dyDescent="0.25">
      <c r="A4" s="13"/>
      <c r="B4" s="13"/>
      <c r="C4" s="13"/>
      <c r="D4" s="13"/>
      <c r="E4" s="13"/>
      <c r="F4" s="13"/>
      <c r="G4" s="13"/>
      <c r="H4" s="89" t="s">
        <v>89</v>
      </c>
      <c r="I4" s="89"/>
      <c r="J4" s="89"/>
      <c r="K4" s="89"/>
      <c r="L4" s="13"/>
      <c r="M4" s="13"/>
      <c r="N4" s="13"/>
      <c r="O4" s="13"/>
    </row>
    <row r="5" spans="1:15" x14ac:dyDescent="0.25">
      <c r="A5" s="13"/>
      <c r="B5" s="13"/>
      <c r="C5" s="13"/>
      <c r="D5" s="13"/>
      <c r="E5" s="13"/>
      <c r="F5" s="13"/>
      <c r="G5" s="13"/>
      <c r="H5" s="89"/>
      <c r="I5" s="89"/>
      <c r="J5" s="89"/>
      <c r="K5" s="89"/>
      <c r="L5" s="13"/>
      <c r="M5" s="13"/>
      <c r="N5" s="13"/>
      <c r="O5" s="13"/>
    </row>
    <row r="6" spans="1:15" x14ac:dyDescent="0.25">
      <c r="A6" s="143" t="s">
        <v>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13"/>
      <c r="M6" s="13"/>
      <c r="N6" s="13"/>
      <c r="O6" s="13"/>
    </row>
    <row r="7" spans="1:15" x14ac:dyDescent="0.25">
      <c r="A7" s="143" t="s">
        <v>55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13"/>
      <c r="N7" s="13"/>
      <c r="O7" s="13"/>
    </row>
    <row r="8" spans="1:15" x14ac:dyDescent="0.25">
      <c r="A8" s="1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25">
      <c r="A9" s="1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s="136" t="s">
        <v>77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x14ac:dyDescent="0.25">
      <c r="A11" s="117" t="s">
        <v>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13"/>
      <c r="M11" s="13"/>
      <c r="N11" s="13"/>
      <c r="O11" s="13"/>
    </row>
    <row r="12" spans="1:15" x14ac:dyDescent="0.25">
      <c r="A12" s="117" t="s">
        <v>78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13"/>
      <c r="M12" s="13"/>
      <c r="N12" s="13"/>
      <c r="O12" s="13"/>
    </row>
    <row r="13" spans="1:15" x14ac:dyDescent="0.25">
      <c r="A13" s="117" t="s">
        <v>79</v>
      </c>
      <c r="B13" s="89"/>
      <c r="C13" s="89"/>
      <c r="D13" s="89"/>
      <c r="E13" s="89"/>
      <c r="F13" s="89"/>
      <c r="G13" s="89"/>
      <c r="H13" s="89"/>
      <c r="I13" s="89"/>
      <c r="J13" s="89"/>
      <c r="K13" s="13"/>
      <c r="L13" s="13"/>
      <c r="M13" s="13"/>
      <c r="N13" s="13"/>
      <c r="O13" s="13"/>
    </row>
    <row r="14" spans="1:15" x14ac:dyDescent="0.25">
      <c r="A14" s="117" t="s">
        <v>80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13"/>
      <c r="N14" s="13"/>
      <c r="O14" s="13"/>
    </row>
    <row r="15" spans="1:15" x14ac:dyDescent="0.25">
      <c r="A15" s="139" t="s">
        <v>81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13"/>
      <c r="N15" s="13"/>
      <c r="O15" s="13"/>
    </row>
    <row r="16" spans="1:15" x14ac:dyDescent="0.25">
      <c r="A16" s="117" t="s">
        <v>82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13"/>
      <c r="N16" s="13"/>
      <c r="O16" s="13"/>
    </row>
    <row r="17" spans="1:15" x14ac:dyDescent="0.25">
      <c r="A17" s="1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x14ac:dyDescent="0.25">
      <c r="A18" s="118" t="s">
        <v>56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13"/>
      <c r="N18" s="13"/>
      <c r="O18" s="13"/>
    </row>
    <row r="19" spans="1:15" x14ac:dyDescent="0.25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x14ac:dyDescent="0.25">
      <c r="A20" s="132" t="s">
        <v>57</v>
      </c>
      <c r="B20" s="89"/>
      <c r="C20" s="89"/>
      <c r="D20" s="89"/>
      <c r="E20" s="89"/>
      <c r="F20" s="89"/>
      <c r="G20" s="89"/>
      <c r="H20" s="89"/>
      <c r="I20" s="89"/>
      <c r="J20" s="89"/>
      <c r="K20" s="13"/>
      <c r="L20" s="13"/>
      <c r="M20" s="13"/>
      <c r="N20" s="13"/>
      <c r="O20" s="13"/>
    </row>
    <row r="21" spans="1:15" x14ac:dyDescent="0.25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31.5" customHeight="1" x14ac:dyDescent="0.25">
      <c r="A22" s="86" t="s">
        <v>2</v>
      </c>
      <c r="B22" s="87"/>
      <c r="C22" s="88"/>
      <c r="D22" s="86" t="s">
        <v>3</v>
      </c>
      <c r="E22" s="87"/>
      <c r="F22" s="88"/>
      <c r="G22" s="86" t="s">
        <v>4</v>
      </c>
      <c r="H22" s="87"/>
      <c r="I22" s="88"/>
      <c r="J22" s="13"/>
      <c r="K22" s="13"/>
      <c r="L22" s="13"/>
      <c r="M22" s="13"/>
      <c r="N22" s="13"/>
      <c r="O22" s="13"/>
    </row>
    <row r="23" spans="1:15" ht="25.5" x14ac:dyDescent="0.25">
      <c r="A23" s="17" t="s">
        <v>5</v>
      </c>
      <c r="B23" s="17" t="s">
        <v>6</v>
      </c>
      <c r="C23" s="17" t="s">
        <v>7</v>
      </c>
      <c r="D23" s="17" t="s">
        <v>5</v>
      </c>
      <c r="E23" s="17" t="s">
        <v>6</v>
      </c>
      <c r="F23" s="17" t="s">
        <v>7</v>
      </c>
      <c r="G23" s="17" t="s">
        <v>5</v>
      </c>
      <c r="H23" s="17" t="s">
        <v>6</v>
      </c>
      <c r="I23" s="17" t="s">
        <v>7</v>
      </c>
      <c r="J23" s="13"/>
      <c r="K23" s="13"/>
      <c r="L23" s="13"/>
      <c r="M23" s="13"/>
      <c r="N23" s="13"/>
      <c r="O23" s="13"/>
    </row>
    <row r="24" spans="1:15" x14ac:dyDescent="0.25">
      <c r="A24" s="17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17">
        <v>7</v>
      </c>
      <c r="H24" s="17">
        <v>8</v>
      </c>
      <c r="I24" s="17">
        <v>9</v>
      </c>
      <c r="J24" s="13"/>
      <c r="K24" s="13"/>
      <c r="L24" s="13"/>
      <c r="M24" s="13"/>
      <c r="N24" s="13"/>
      <c r="O24" s="13"/>
    </row>
    <row r="25" spans="1:15" x14ac:dyDescent="0.25">
      <c r="A25" s="18">
        <v>6880367.5499999998</v>
      </c>
      <c r="B25" s="19">
        <v>21000</v>
      </c>
      <c r="C25" s="18">
        <f>A25+B25</f>
        <v>6901367.5499999998</v>
      </c>
      <c r="D25" s="17">
        <f>6880367.55-0.06</f>
        <v>6880367.4900000002</v>
      </c>
      <c r="E25" s="20">
        <v>21000</v>
      </c>
      <c r="F25" s="20">
        <f>D25+E25</f>
        <v>6901367.4900000002</v>
      </c>
      <c r="G25" s="17">
        <f>A25-D25</f>
        <v>5.9999999590218067E-2</v>
      </c>
      <c r="H25" s="17">
        <v>0</v>
      </c>
      <c r="I25" s="17">
        <f>G25</f>
        <v>5.9999999590218067E-2</v>
      </c>
      <c r="J25" s="13"/>
      <c r="K25" s="13"/>
      <c r="L25" s="13"/>
      <c r="M25" s="13"/>
      <c r="N25" s="13"/>
      <c r="O25" s="13"/>
    </row>
    <row r="26" spans="1:15" x14ac:dyDescent="0.25">
      <c r="A26" s="1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5">
      <c r="A27" s="118" t="s">
        <v>72</v>
      </c>
      <c r="B27" s="89"/>
      <c r="C27" s="89"/>
      <c r="D27" s="89"/>
      <c r="E27" s="89"/>
      <c r="F27" s="89"/>
      <c r="G27" s="89"/>
      <c r="H27" s="89"/>
      <c r="I27" s="89"/>
      <c r="J27" s="89"/>
      <c r="K27" s="13"/>
      <c r="L27" s="13"/>
      <c r="M27" s="13"/>
      <c r="N27" s="13"/>
      <c r="O27" s="13"/>
    </row>
    <row r="28" spans="1:15" x14ac:dyDescent="0.25">
      <c r="A28" s="1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x14ac:dyDescent="0.25">
      <c r="A29" s="132" t="s">
        <v>57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13"/>
      <c r="N29" s="13"/>
      <c r="O29" s="13"/>
    </row>
    <row r="30" spans="1:15" x14ac:dyDescent="0.25">
      <c r="A30" s="1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81.75" customHeight="1" x14ac:dyDescent="0.25">
      <c r="A31" s="97" t="s">
        <v>8</v>
      </c>
      <c r="B31" s="138" t="s">
        <v>58</v>
      </c>
      <c r="C31" s="160"/>
      <c r="D31" s="146"/>
      <c r="E31" s="86" t="s">
        <v>9</v>
      </c>
      <c r="F31" s="87"/>
      <c r="G31" s="88"/>
      <c r="H31" s="86" t="s">
        <v>10</v>
      </c>
      <c r="I31" s="87"/>
      <c r="J31" s="88"/>
      <c r="K31" s="86" t="s">
        <v>4</v>
      </c>
      <c r="L31" s="87"/>
      <c r="M31" s="110"/>
      <c r="N31" s="114"/>
      <c r="O31" s="13"/>
    </row>
    <row r="32" spans="1:15" x14ac:dyDescent="0.25">
      <c r="A32" s="113"/>
      <c r="B32" s="147"/>
      <c r="C32" s="161"/>
      <c r="D32" s="148"/>
      <c r="E32" s="21" t="s">
        <v>11</v>
      </c>
      <c r="F32" s="21" t="s">
        <v>13</v>
      </c>
      <c r="G32" s="97" t="s">
        <v>7</v>
      </c>
      <c r="H32" s="21" t="s">
        <v>11</v>
      </c>
      <c r="I32" s="21" t="s">
        <v>13</v>
      </c>
      <c r="J32" s="97" t="s">
        <v>7</v>
      </c>
      <c r="K32" s="21" t="s">
        <v>11</v>
      </c>
      <c r="L32" s="21" t="s">
        <v>13</v>
      </c>
      <c r="M32" s="151" t="s">
        <v>7</v>
      </c>
      <c r="N32" s="114"/>
      <c r="O32" s="13"/>
    </row>
    <row r="33" spans="1:15" x14ac:dyDescent="0.25">
      <c r="A33" s="98"/>
      <c r="B33" s="149"/>
      <c r="C33" s="162"/>
      <c r="D33" s="150"/>
      <c r="E33" s="22" t="s">
        <v>12</v>
      </c>
      <c r="F33" s="22" t="s">
        <v>12</v>
      </c>
      <c r="G33" s="98"/>
      <c r="H33" s="22" t="s">
        <v>12</v>
      </c>
      <c r="I33" s="22" t="s">
        <v>12</v>
      </c>
      <c r="J33" s="98"/>
      <c r="K33" s="22" t="s">
        <v>12</v>
      </c>
      <c r="L33" s="22" t="s">
        <v>12</v>
      </c>
      <c r="M33" s="180"/>
      <c r="N33" s="114"/>
      <c r="O33" s="13"/>
    </row>
    <row r="34" spans="1:15" x14ac:dyDescent="0.25">
      <c r="A34" s="17">
        <v>1</v>
      </c>
      <c r="B34" s="86">
        <v>2</v>
      </c>
      <c r="C34" s="163"/>
      <c r="D34" s="164"/>
      <c r="E34" s="17">
        <v>3</v>
      </c>
      <c r="F34" s="17">
        <v>4</v>
      </c>
      <c r="G34" s="17">
        <v>5</v>
      </c>
      <c r="H34" s="17">
        <v>6</v>
      </c>
      <c r="I34" s="17">
        <v>7</v>
      </c>
      <c r="J34" s="17">
        <v>8</v>
      </c>
      <c r="K34" s="17">
        <v>9</v>
      </c>
      <c r="L34" s="17">
        <v>10</v>
      </c>
      <c r="M34" s="23">
        <v>11</v>
      </c>
      <c r="N34" s="24"/>
      <c r="O34" s="13"/>
    </row>
    <row r="35" spans="1:15" ht="68.25" customHeight="1" x14ac:dyDescent="0.25">
      <c r="A35" s="18">
        <v>1</v>
      </c>
      <c r="B35" s="103" t="s">
        <v>14</v>
      </c>
      <c r="C35" s="165"/>
      <c r="D35" s="166"/>
      <c r="E35" s="17">
        <v>6880367.5499999998</v>
      </c>
      <c r="F35" s="20">
        <v>21000</v>
      </c>
      <c r="G35" s="17">
        <f>E35+F35</f>
        <v>6901367.5499999998</v>
      </c>
      <c r="H35" s="17">
        <f>D25</f>
        <v>6880367.4900000002</v>
      </c>
      <c r="I35" s="20">
        <v>21000</v>
      </c>
      <c r="J35" s="20">
        <f>H35+I35</f>
        <v>6901367.4900000002</v>
      </c>
      <c r="K35" s="17">
        <f>E35-H35</f>
        <v>5.9999999590218067E-2</v>
      </c>
      <c r="L35" s="17" t="s">
        <v>15</v>
      </c>
      <c r="M35" s="25">
        <f>K35</f>
        <v>5.9999999590218067E-2</v>
      </c>
      <c r="N35" s="24"/>
      <c r="O35" s="13"/>
    </row>
    <row r="36" spans="1:15" x14ac:dyDescent="0.25">
      <c r="A36" s="21"/>
      <c r="B36" s="90" t="s">
        <v>16</v>
      </c>
      <c r="C36" s="91"/>
      <c r="D36" s="92"/>
      <c r="E36" s="21">
        <f t="shared" ref="E36:K36" si="0">E35</f>
        <v>6880367.5499999998</v>
      </c>
      <c r="F36" s="26">
        <f t="shared" si="0"/>
        <v>21000</v>
      </c>
      <c r="G36" s="21">
        <f t="shared" si="0"/>
        <v>6901367.5499999998</v>
      </c>
      <c r="H36" s="21">
        <f t="shared" si="0"/>
        <v>6880367.4900000002</v>
      </c>
      <c r="I36" s="26">
        <f t="shared" si="0"/>
        <v>21000</v>
      </c>
      <c r="J36" s="26">
        <f t="shared" si="0"/>
        <v>6901367.4900000002</v>
      </c>
      <c r="K36" s="21">
        <f t="shared" si="0"/>
        <v>5.9999999590218067E-2</v>
      </c>
      <c r="L36" s="27">
        <v>0</v>
      </c>
      <c r="M36" s="28">
        <f>K36</f>
        <v>5.9999999590218067E-2</v>
      </c>
      <c r="N36" s="24"/>
      <c r="O36" s="13"/>
    </row>
    <row r="37" spans="1:15" x14ac:dyDescent="0.25">
      <c r="A37" s="93" t="s">
        <v>59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5"/>
      <c r="N37" s="24"/>
      <c r="O37" s="13"/>
    </row>
    <row r="38" spans="1:15" x14ac:dyDescent="0.25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x14ac:dyDescent="0.25">
      <c r="A39" s="118" t="s">
        <v>60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13"/>
    </row>
    <row r="40" spans="1:15" x14ac:dyDescent="0.25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x14ac:dyDescent="0.25">
      <c r="A41" s="132" t="s">
        <v>61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"/>
      <c r="M41" s="13"/>
      <c r="N41" s="13"/>
      <c r="O41" s="13"/>
    </row>
    <row r="42" spans="1:15" x14ac:dyDescent="0.25">
      <c r="A42" s="1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78.75" customHeight="1" x14ac:dyDescent="0.25">
      <c r="A43" s="97" t="s">
        <v>62</v>
      </c>
      <c r="B43" s="86" t="s">
        <v>9</v>
      </c>
      <c r="C43" s="87"/>
      <c r="D43" s="88"/>
      <c r="E43" s="86" t="s">
        <v>10</v>
      </c>
      <c r="F43" s="87"/>
      <c r="G43" s="87"/>
      <c r="H43" s="73" t="s">
        <v>4</v>
      </c>
      <c r="I43" s="73"/>
      <c r="J43" s="73"/>
      <c r="K43" s="114"/>
      <c r="L43" s="13"/>
      <c r="M43" s="13"/>
      <c r="N43" s="13"/>
      <c r="O43" s="13"/>
    </row>
    <row r="44" spans="1:15" x14ac:dyDescent="0.25">
      <c r="A44" s="113"/>
      <c r="B44" s="21" t="s">
        <v>11</v>
      </c>
      <c r="C44" s="21" t="s">
        <v>13</v>
      </c>
      <c r="D44" s="97" t="s">
        <v>7</v>
      </c>
      <c r="E44" s="21" t="s">
        <v>11</v>
      </c>
      <c r="F44" s="21" t="s">
        <v>13</v>
      </c>
      <c r="G44" s="97" t="s">
        <v>7</v>
      </c>
      <c r="H44" s="29" t="s">
        <v>11</v>
      </c>
      <c r="I44" s="30" t="s">
        <v>13</v>
      </c>
      <c r="J44" s="73" t="s">
        <v>7</v>
      </c>
      <c r="K44" s="114"/>
      <c r="L44" s="13"/>
      <c r="M44" s="13"/>
      <c r="N44" s="13"/>
      <c r="O44" s="13"/>
    </row>
    <row r="45" spans="1:15" x14ac:dyDescent="0.25">
      <c r="A45" s="98"/>
      <c r="B45" s="22" t="s">
        <v>12</v>
      </c>
      <c r="C45" s="22" t="s">
        <v>12</v>
      </c>
      <c r="D45" s="98"/>
      <c r="E45" s="22" t="s">
        <v>12</v>
      </c>
      <c r="F45" s="22" t="s">
        <v>12</v>
      </c>
      <c r="G45" s="98"/>
      <c r="H45" s="22" t="s">
        <v>12</v>
      </c>
      <c r="I45" s="31" t="s">
        <v>12</v>
      </c>
      <c r="J45" s="73"/>
      <c r="K45" s="114"/>
      <c r="L45" s="13"/>
      <c r="M45" s="13"/>
      <c r="N45" s="13"/>
      <c r="O45" s="13"/>
    </row>
    <row r="46" spans="1:15" x14ac:dyDescent="0.25">
      <c r="A46" s="17">
        <v>1</v>
      </c>
      <c r="B46" s="17">
        <v>2</v>
      </c>
      <c r="C46" s="17">
        <v>3</v>
      </c>
      <c r="D46" s="17">
        <v>4</v>
      </c>
      <c r="E46" s="17">
        <v>5</v>
      </c>
      <c r="F46" s="17">
        <v>6</v>
      </c>
      <c r="G46" s="17">
        <v>7</v>
      </c>
      <c r="H46" s="17">
        <v>8</v>
      </c>
      <c r="I46" s="32">
        <v>9</v>
      </c>
      <c r="J46" s="33">
        <v>10</v>
      </c>
      <c r="K46" s="24"/>
      <c r="L46" s="13"/>
      <c r="M46" s="13"/>
      <c r="N46" s="13"/>
      <c r="O46" s="13"/>
    </row>
    <row r="47" spans="1:15" x14ac:dyDescent="0.25">
      <c r="A47" s="18"/>
      <c r="B47" s="17"/>
      <c r="C47" s="17"/>
      <c r="D47" s="17"/>
      <c r="E47" s="17"/>
      <c r="F47" s="17"/>
      <c r="G47" s="17"/>
      <c r="H47" s="17"/>
      <c r="I47" s="32"/>
      <c r="J47" s="33"/>
      <c r="K47" s="24"/>
      <c r="L47" s="13"/>
      <c r="M47" s="13"/>
      <c r="N47" s="13"/>
      <c r="O47" s="13"/>
    </row>
    <row r="48" spans="1:15" x14ac:dyDescent="0.25">
      <c r="A48" s="18"/>
      <c r="B48" s="17"/>
      <c r="C48" s="17"/>
      <c r="D48" s="17"/>
      <c r="E48" s="17"/>
      <c r="F48" s="17"/>
      <c r="G48" s="17"/>
      <c r="H48" s="17"/>
      <c r="I48" s="32"/>
      <c r="J48" s="33"/>
      <c r="K48" s="24"/>
      <c r="L48" s="13"/>
      <c r="M48" s="13"/>
      <c r="N48" s="13"/>
      <c r="O48" s="13"/>
    </row>
    <row r="49" spans="1:15" x14ac:dyDescent="0.25">
      <c r="A49" s="18"/>
      <c r="B49" s="17"/>
      <c r="C49" s="17"/>
      <c r="D49" s="17"/>
      <c r="E49" s="17"/>
      <c r="F49" s="17"/>
      <c r="G49" s="17"/>
      <c r="H49" s="17"/>
      <c r="I49" s="32"/>
      <c r="J49" s="33"/>
      <c r="K49" s="24"/>
      <c r="L49" s="13"/>
      <c r="M49" s="13"/>
      <c r="N49" s="13"/>
      <c r="O49" s="13"/>
    </row>
    <row r="50" spans="1:15" x14ac:dyDescent="0.25">
      <c r="A50" s="34" t="s">
        <v>16</v>
      </c>
      <c r="B50" s="21"/>
      <c r="C50" s="21"/>
      <c r="D50" s="21"/>
      <c r="E50" s="21"/>
      <c r="F50" s="21"/>
      <c r="G50" s="21"/>
      <c r="H50" s="21"/>
      <c r="I50" s="27"/>
      <c r="J50" s="28"/>
      <c r="K50" s="24"/>
      <c r="L50" s="13"/>
      <c r="M50" s="13"/>
      <c r="N50" s="13"/>
      <c r="O50" s="13"/>
    </row>
    <row r="51" spans="1:15" x14ac:dyDescent="0.25">
      <c r="A51" s="96" t="s">
        <v>59</v>
      </c>
      <c r="B51" s="96"/>
      <c r="C51" s="96"/>
      <c r="D51" s="96"/>
      <c r="E51" s="96"/>
      <c r="F51" s="96"/>
      <c r="G51" s="96"/>
      <c r="H51" s="96"/>
      <c r="I51" s="96"/>
      <c r="J51" s="96"/>
      <c r="K51" s="24"/>
      <c r="L51" s="13"/>
      <c r="M51" s="13"/>
      <c r="N51" s="13"/>
      <c r="O51" s="13"/>
    </row>
    <row r="52" spans="1:15" x14ac:dyDescent="0.25">
      <c r="A52" s="1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x14ac:dyDescent="0.25">
      <c r="A53" s="118" t="s">
        <v>63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13"/>
      <c r="O53" s="13"/>
    </row>
    <row r="54" spans="1:15" x14ac:dyDescent="0.25">
      <c r="A54" s="1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64.5" customHeight="1" x14ac:dyDescent="0.25">
      <c r="A55" s="97" t="s">
        <v>8</v>
      </c>
      <c r="B55" s="138" t="s">
        <v>17</v>
      </c>
      <c r="C55" s="146"/>
      <c r="D55" s="97" t="s">
        <v>18</v>
      </c>
      <c r="E55" s="151" t="s">
        <v>19</v>
      </c>
      <c r="F55" s="73" t="s">
        <v>9</v>
      </c>
      <c r="G55" s="60"/>
      <c r="H55" s="60"/>
      <c r="I55" s="111" t="s">
        <v>66</v>
      </c>
      <c r="J55" s="112"/>
      <c r="K55" s="112"/>
      <c r="L55" s="154" t="s">
        <v>67</v>
      </c>
      <c r="M55" s="155"/>
      <c r="N55" s="156"/>
      <c r="O55" s="114"/>
    </row>
    <row r="56" spans="1:15" ht="15.75" hidden="1" customHeight="1" x14ac:dyDescent="0.25">
      <c r="A56" s="108"/>
      <c r="B56" s="147"/>
      <c r="C56" s="148"/>
      <c r="D56" s="113"/>
      <c r="E56" s="152"/>
      <c r="F56" s="73"/>
      <c r="G56" s="60"/>
      <c r="H56" s="60"/>
      <c r="I56" s="35"/>
      <c r="J56" s="35"/>
      <c r="K56" s="35"/>
      <c r="L56" s="157"/>
      <c r="M56" s="158"/>
      <c r="N56" s="159"/>
      <c r="O56" s="114"/>
    </row>
    <row r="57" spans="1:15" ht="33" customHeight="1" x14ac:dyDescent="0.25">
      <c r="A57" s="109"/>
      <c r="B57" s="149"/>
      <c r="C57" s="150"/>
      <c r="D57" s="109"/>
      <c r="E57" s="153"/>
      <c r="F57" s="33" t="s">
        <v>5</v>
      </c>
      <c r="G57" s="36" t="s">
        <v>6</v>
      </c>
      <c r="H57" s="37" t="s">
        <v>65</v>
      </c>
      <c r="I57" s="33" t="s">
        <v>5</v>
      </c>
      <c r="J57" s="36" t="s">
        <v>6</v>
      </c>
      <c r="K57" s="37" t="s">
        <v>65</v>
      </c>
      <c r="L57" s="33" t="s">
        <v>5</v>
      </c>
      <c r="M57" s="36" t="s">
        <v>6</v>
      </c>
      <c r="N57" s="37" t="s">
        <v>65</v>
      </c>
      <c r="O57" s="24"/>
    </row>
    <row r="58" spans="1:15" x14ac:dyDescent="0.25">
      <c r="A58" s="17">
        <v>1</v>
      </c>
      <c r="B58" s="86">
        <v>2</v>
      </c>
      <c r="C58" s="88"/>
      <c r="D58" s="17">
        <v>3</v>
      </c>
      <c r="E58" s="17">
        <v>4</v>
      </c>
      <c r="F58" s="22">
        <v>5</v>
      </c>
      <c r="G58" s="22">
        <v>6</v>
      </c>
      <c r="H58" s="31">
        <v>7</v>
      </c>
      <c r="I58" s="38">
        <v>8</v>
      </c>
      <c r="J58" s="38">
        <v>9</v>
      </c>
      <c r="K58" s="38">
        <v>10</v>
      </c>
      <c r="L58" s="39">
        <v>11</v>
      </c>
      <c r="M58" s="39">
        <v>12</v>
      </c>
      <c r="N58" s="39">
        <v>13</v>
      </c>
      <c r="O58" s="13"/>
    </row>
    <row r="59" spans="1:15" ht="106.5" customHeight="1" x14ac:dyDescent="0.25">
      <c r="A59" s="17"/>
      <c r="B59" s="103" t="s">
        <v>71</v>
      </c>
      <c r="C59" s="104"/>
      <c r="D59" s="18"/>
      <c r="E59" s="18"/>
      <c r="F59" s="18"/>
      <c r="G59" s="18"/>
      <c r="H59" s="40"/>
      <c r="I59" s="41"/>
      <c r="J59" s="41"/>
      <c r="K59" s="41"/>
      <c r="L59" s="41"/>
      <c r="M59" s="41"/>
      <c r="N59" s="41"/>
      <c r="O59" s="13"/>
    </row>
    <row r="60" spans="1:15" x14ac:dyDescent="0.25">
      <c r="A60" s="17">
        <v>1</v>
      </c>
      <c r="B60" s="103" t="s">
        <v>20</v>
      </c>
      <c r="C60" s="104"/>
      <c r="D60" s="18"/>
      <c r="E60" s="18"/>
      <c r="F60" s="18"/>
      <c r="G60" s="18"/>
      <c r="H60" s="40"/>
      <c r="I60" s="41"/>
      <c r="J60" s="41"/>
      <c r="K60" s="41"/>
      <c r="L60" s="41"/>
      <c r="M60" s="41"/>
      <c r="N60" s="41"/>
      <c r="O60" s="13"/>
    </row>
    <row r="61" spans="1:15" ht="51.75" customHeight="1" x14ac:dyDescent="0.25">
      <c r="A61" s="17"/>
      <c r="B61" s="103" t="s">
        <v>21</v>
      </c>
      <c r="C61" s="104"/>
      <c r="D61" s="18" t="s">
        <v>22</v>
      </c>
      <c r="E61" s="18" t="s">
        <v>23</v>
      </c>
      <c r="F61" s="17" t="s">
        <v>24</v>
      </c>
      <c r="G61" s="17" t="s">
        <v>24</v>
      </c>
      <c r="H61" s="32">
        <v>18.149999999999999</v>
      </c>
      <c r="I61" s="17" t="s">
        <v>24</v>
      </c>
      <c r="J61" s="17" t="s">
        <v>24</v>
      </c>
      <c r="K61" s="32">
        <v>18.149999999999999</v>
      </c>
      <c r="L61" s="41">
        <v>0</v>
      </c>
      <c r="M61" s="41">
        <v>0</v>
      </c>
      <c r="N61" s="41">
        <v>0</v>
      </c>
      <c r="O61" s="13"/>
    </row>
    <row r="62" spans="1:15" ht="20.25" customHeight="1" x14ac:dyDescent="0.25">
      <c r="A62" s="21"/>
      <c r="B62" s="82" t="s">
        <v>25</v>
      </c>
      <c r="C62" s="83"/>
      <c r="D62" s="34" t="s">
        <v>64</v>
      </c>
      <c r="E62" s="34" t="s">
        <v>26</v>
      </c>
      <c r="F62" s="26">
        <f>E36/1000</f>
        <v>6880.3675499999999</v>
      </c>
      <c r="G62" s="26">
        <f>F35/1000</f>
        <v>21</v>
      </c>
      <c r="H62" s="42">
        <f>F62+G62</f>
        <v>6901.3675499999999</v>
      </c>
      <c r="I62" s="43">
        <f>H36/1000</f>
        <v>6880.3674900000005</v>
      </c>
      <c r="J62" s="43">
        <f>I36/1000</f>
        <v>21</v>
      </c>
      <c r="K62" s="43">
        <f>I62+J62</f>
        <v>6901.3674900000005</v>
      </c>
      <c r="L62" s="44">
        <v>0</v>
      </c>
      <c r="M62" s="44">
        <v>0</v>
      </c>
      <c r="N62" s="44">
        <v>0</v>
      </c>
      <c r="O62" s="13"/>
    </row>
    <row r="63" spans="1:15" ht="42" customHeight="1" x14ac:dyDescent="0.25">
      <c r="A63" s="73" t="s">
        <v>27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13"/>
    </row>
    <row r="64" spans="1:15" ht="15" hidden="1" customHeight="1" x14ac:dyDescent="0.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13"/>
    </row>
    <row r="65" spans="1:15" ht="15.75" hidden="1" customHeigh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13"/>
    </row>
    <row r="66" spans="1:15" ht="15.75" customHeight="1" x14ac:dyDescent="0.25">
      <c r="A66" s="111" t="s">
        <v>28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29"/>
      <c r="O66" s="13"/>
    </row>
    <row r="67" spans="1:15" x14ac:dyDescent="0.25">
      <c r="A67" s="22">
        <v>2</v>
      </c>
      <c r="B67" s="130" t="s">
        <v>29</v>
      </c>
      <c r="C67" s="131"/>
      <c r="D67" s="45"/>
      <c r="E67" s="45"/>
      <c r="F67" s="45"/>
      <c r="G67" s="45"/>
      <c r="H67" s="46"/>
      <c r="I67" s="41"/>
      <c r="J67" s="41"/>
      <c r="K67" s="41"/>
      <c r="L67" s="41"/>
      <c r="M67" s="41"/>
      <c r="N67" s="41"/>
      <c r="O67" s="13"/>
    </row>
    <row r="68" spans="1:15" ht="42.75" customHeight="1" x14ac:dyDescent="0.25">
      <c r="A68" s="17"/>
      <c r="B68" s="103" t="s">
        <v>30</v>
      </c>
      <c r="C68" s="104"/>
      <c r="D68" s="17" t="s">
        <v>22</v>
      </c>
      <c r="E68" s="18" t="s">
        <v>31</v>
      </c>
      <c r="F68" s="1">
        <v>1011</v>
      </c>
      <c r="G68" s="1"/>
      <c r="H68" s="2">
        <v>1011</v>
      </c>
      <c r="I68" s="12">
        <f>1002+14+10+6+2+364</f>
        <v>1398</v>
      </c>
      <c r="J68" s="12"/>
      <c r="K68" s="12">
        <f>I68</f>
        <v>1398</v>
      </c>
      <c r="L68" s="12">
        <f>I68-H68</f>
        <v>387</v>
      </c>
      <c r="M68" s="12"/>
      <c r="N68" s="41">
        <f>L68</f>
        <v>387</v>
      </c>
      <c r="O68" s="13"/>
    </row>
    <row r="69" spans="1:15" ht="54" customHeight="1" x14ac:dyDescent="0.25">
      <c r="A69" s="17"/>
      <c r="B69" s="103" t="s">
        <v>32</v>
      </c>
      <c r="C69" s="104"/>
      <c r="D69" s="17"/>
      <c r="E69" s="18"/>
      <c r="F69" s="1"/>
      <c r="G69" s="1"/>
      <c r="H69" s="2"/>
      <c r="I69" s="12"/>
      <c r="J69" s="12"/>
      <c r="K69" s="12"/>
      <c r="L69" s="12"/>
      <c r="M69" s="12"/>
      <c r="N69" s="41"/>
      <c r="O69" s="13"/>
    </row>
    <row r="70" spans="1:15" ht="47.25" customHeight="1" x14ac:dyDescent="0.25">
      <c r="A70" s="17"/>
      <c r="B70" s="82" t="s">
        <v>33</v>
      </c>
      <c r="C70" s="83"/>
      <c r="D70" s="17" t="s">
        <v>22</v>
      </c>
      <c r="E70" s="18" t="s">
        <v>31</v>
      </c>
      <c r="F70" s="3">
        <v>3</v>
      </c>
      <c r="G70" s="3"/>
      <c r="H70" s="4">
        <v>3</v>
      </c>
      <c r="I70" s="11">
        <v>4</v>
      </c>
      <c r="J70" s="11"/>
      <c r="K70" s="11">
        <v>4</v>
      </c>
      <c r="L70" s="11">
        <f>I70-H70</f>
        <v>1</v>
      </c>
      <c r="M70" s="11"/>
      <c r="N70" s="44">
        <f>L70</f>
        <v>1</v>
      </c>
      <c r="O70" s="13"/>
    </row>
    <row r="71" spans="1:15" ht="47.25" customHeight="1" x14ac:dyDescent="0.25">
      <c r="A71" s="32"/>
      <c r="B71" s="84" t="s">
        <v>34</v>
      </c>
      <c r="C71" s="85"/>
      <c r="D71" s="47" t="s">
        <v>35</v>
      </c>
      <c r="E71" s="17" t="s">
        <v>31</v>
      </c>
      <c r="F71" s="3">
        <v>28</v>
      </c>
      <c r="G71" s="3"/>
      <c r="H71" s="4">
        <v>28</v>
      </c>
      <c r="I71" s="12">
        <v>33</v>
      </c>
      <c r="J71" s="12"/>
      <c r="K71" s="12">
        <v>33</v>
      </c>
      <c r="L71" s="12">
        <f>K71-H71</f>
        <v>5</v>
      </c>
      <c r="M71" s="12"/>
      <c r="N71" s="41">
        <f>L71</f>
        <v>5</v>
      </c>
      <c r="O71" s="48"/>
    </row>
    <row r="72" spans="1:15" ht="47.25" customHeight="1" x14ac:dyDescent="0.25">
      <c r="A72" s="17"/>
      <c r="B72" s="130" t="s">
        <v>36</v>
      </c>
      <c r="C72" s="131"/>
      <c r="D72" s="17" t="s">
        <v>35</v>
      </c>
      <c r="E72" s="17" t="s">
        <v>31</v>
      </c>
      <c r="F72" s="3">
        <v>18</v>
      </c>
      <c r="G72" s="3"/>
      <c r="H72" s="4">
        <v>18</v>
      </c>
      <c r="I72" s="12">
        <v>8</v>
      </c>
      <c r="J72" s="12"/>
      <c r="K72" s="12">
        <v>8</v>
      </c>
      <c r="L72" s="12">
        <f>I72-H72</f>
        <v>-10</v>
      </c>
      <c r="M72" s="12"/>
      <c r="N72" s="41">
        <f>L72</f>
        <v>-10</v>
      </c>
      <c r="O72" s="48"/>
    </row>
    <row r="73" spans="1:15" x14ac:dyDescent="0.25">
      <c r="A73" s="97"/>
      <c r="B73" s="71" t="s">
        <v>37</v>
      </c>
      <c r="C73" s="105"/>
      <c r="D73" s="97" t="s">
        <v>35</v>
      </c>
      <c r="E73" s="97" t="s">
        <v>31</v>
      </c>
      <c r="F73" s="99">
        <v>519</v>
      </c>
      <c r="G73" s="99">
        <v>148</v>
      </c>
      <c r="H73" s="101">
        <v>667</v>
      </c>
      <c r="I73" s="144">
        <v>857</v>
      </c>
      <c r="J73" s="144">
        <v>63</v>
      </c>
      <c r="K73" s="144">
        <f>I73+J73</f>
        <v>920</v>
      </c>
      <c r="L73" s="61">
        <f>I73-F73</f>
        <v>338</v>
      </c>
      <c r="M73" s="61">
        <f>J73-G73</f>
        <v>-85</v>
      </c>
      <c r="N73" s="96">
        <f>K73-H73</f>
        <v>253</v>
      </c>
      <c r="O73" s="48"/>
    </row>
    <row r="74" spans="1:15" ht="48" customHeight="1" x14ac:dyDescent="0.25">
      <c r="A74" s="98"/>
      <c r="B74" s="106"/>
      <c r="C74" s="107"/>
      <c r="D74" s="98"/>
      <c r="E74" s="98"/>
      <c r="F74" s="100"/>
      <c r="G74" s="100"/>
      <c r="H74" s="102"/>
      <c r="I74" s="145"/>
      <c r="J74" s="145"/>
      <c r="K74" s="145"/>
      <c r="L74" s="62"/>
      <c r="M74" s="62"/>
      <c r="N74" s="96"/>
      <c r="O74" s="48"/>
    </row>
    <row r="75" spans="1:15" ht="38.25" x14ac:dyDescent="0.25">
      <c r="A75" s="17"/>
      <c r="B75" s="103" t="s">
        <v>38</v>
      </c>
      <c r="C75" s="104"/>
      <c r="D75" s="17" t="s">
        <v>22</v>
      </c>
      <c r="E75" s="18" t="s">
        <v>31</v>
      </c>
      <c r="F75" s="1">
        <v>182</v>
      </c>
      <c r="G75" s="1"/>
      <c r="H75" s="2">
        <v>182</v>
      </c>
      <c r="I75" s="12">
        <f>85+36</f>
        <v>121</v>
      </c>
      <c r="J75" s="12"/>
      <c r="K75" s="12">
        <v>121</v>
      </c>
      <c r="L75" s="12">
        <f>I75-F75</f>
        <v>-61</v>
      </c>
      <c r="M75" s="12"/>
      <c r="N75" s="12">
        <f>K75-H75</f>
        <v>-61</v>
      </c>
      <c r="O75" s="48"/>
    </row>
    <row r="76" spans="1:15" x14ac:dyDescent="0.25">
      <c r="A76" s="97"/>
      <c r="B76" s="71" t="s">
        <v>39</v>
      </c>
      <c r="C76" s="105"/>
      <c r="D76" s="97" t="s">
        <v>35</v>
      </c>
      <c r="E76" s="97" t="s">
        <v>31</v>
      </c>
      <c r="F76" s="99">
        <v>680</v>
      </c>
      <c r="G76" s="99">
        <v>162</v>
      </c>
      <c r="H76" s="101">
        <v>842</v>
      </c>
      <c r="I76" s="61">
        <v>659</v>
      </c>
      <c r="J76" s="61">
        <v>188</v>
      </c>
      <c r="K76" s="61">
        <f>I76+J76</f>
        <v>847</v>
      </c>
      <c r="L76" s="61">
        <f>I76-F76</f>
        <v>-21</v>
      </c>
      <c r="M76" s="61">
        <f>J76-G76</f>
        <v>26</v>
      </c>
      <c r="N76" s="61">
        <f>K76-H76</f>
        <v>5</v>
      </c>
      <c r="O76" s="13"/>
    </row>
    <row r="77" spans="1:15" ht="65.25" customHeight="1" x14ac:dyDescent="0.25">
      <c r="A77" s="98"/>
      <c r="B77" s="106"/>
      <c r="C77" s="107"/>
      <c r="D77" s="98"/>
      <c r="E77" s="98"/>
      <c r="F77" s="100"/>
      <c r="G77" s="100"/>
      <c r="H77" s="102"/>
      <c r="I77" s="62"/>
      <c r="J77" s="62"/>
      <c r="K77" s="62"/>
      <c r="L77" s="62"/>
      <c r="M77" s="62"/>
      <c r="N77" s="62"/>
      <c r="O77" s="13"/>
    </row>
    <row r="78" spans="1:15" ht="47.25" customHeight="1" x14ac:dyDescent="0.25">
      <c r="A78" s="17"/>
      <c r="B78" s="82" t="s">
        <v>40</v>
      </c>
      <c r="C78" s="83"/>
      <c r="D78" s="17" t="s">
        <v>35</v>
      </c>
      <c r="E78" s="17" t="s">
        <v>31</v>
      </c>
      <c r="F78" s="5">
        <v>1322</v>
      </c>
      <c r="G78" s="5"/>
      <c r="H78" s="6">
        <v>1322</v>
      </c>
      <c r="I78" s="7">
        <v>1398</v>
      </c>
      <c r="J78" s="7"/>
      <c r="K78" s="7">
        <v>1398</v>
      </c>
      <c r="L78" s="7">
        <f>I78-H78</f>
        <v>76</v>
      </c>
      <c r="M78" s="7"/>
      <c r="N78" s="7">
        <f>K78-F78</f>
        <v>76</v>
      </c>
      <c r="O78" s="13"/>
    </row>
    <row r="79" spans="1:15" ht="38.25" x14ac:dyDescent="0.25">
      <c r="A79" s="32"/>
      <c r="B79" s="84" t="s">
        <v>41</v>
      </c>
      <c r="C79" s="85"/>
      <c r="D79" s="47" t="s">
        <v>35</v>
      </c>
      <c r="E79" s="17" t="s">
        <v>42</v>
      </c>
      <c r="F79" s="5">
        <v>37</v>
      </c>
      <c r="G79" s="5"/>
      <c r="H79" s="6">
        <v>37</v>
      </c>
      <c r="I79" s="7">
        <v>38</v>
      </c>
      <c r="J79" s="7"/>
      <c r="K79" s="7">
        <v>38</v>
      </c>
      <c r="L79" s="7">
        <f>I79-F79</f>
        <v>1</v>
      </c>
      <c r="M79" s="7"/>
      <c r="N79" s="7">
        <f>L79</f>
        <v>1</v>
      </c>
      <c r="O79" s="13"/>
    </row>
    <row r="80" spans="1:15" ht="38.25" x14ac:dyDescent="0.25">
      <c r="A80" s="32"/>
      <c r="B80" s="84" t="s">
        <v>43</v>
      </c>
      <c r="C80" s="85"/>
      <c r="D80" s="49" t="s">
        <v>35</v>
      </c>
      <c r="E80" s="21" t="s">
        <v>31</v>
      </c>
      <c r="F80" s="8">
        <v>9</v>
      </c>
      <c r="G80" s="8"/>
      <c r="H80" s="9">
        <v>9</v>
      </c>
      <c r="I80" s="10">
        <v>11</v>
      </c>
      <c r="J80" s="10"/>
      <c r="K80" s="10">
        <v>11</v>
      </c>
      <c r="L80" s="10">
        <f>I80-F80</f>
        <v>2</v>
      </c>
      <c r="M80" s="10"/>
      <c r="N80" s="10">
        <f>K80-H80</f>
        <v>2</v>
      </c>
      <c r="O80" s="13"/>
    </row>
    <row r="81" spans="1:15" ht="47.25" customHeight="1" x14ac:dyDescent="0.25">
      <c r="A81" s="97"/>
      <c r="B81" s="68"/>
      <c r="C81" s="73" t="s">
        <v>27</v>
      </c>
      <c r="D81" s="73"/>
      <c r="E81" s="73"/>
      <c r="F81" s="73"/>
      <c r="G81" s="73"/>
      <c r="H81" s="73"/>
      <c r="I81" s="60"/>
      <c r="J81" s="60"/>
      <c r="K81" s="60"/>
      <c r="L81" s="60"/>
      <c r="M81" s="60"/>
      <c r="N81" s="60"/>
      <c r="O81" s="13"/>
    </row>
    <row r="82" spans="1:15" ht="40.5" customHeight="1" x14ac:dyDescent="0.25">
      <c r="A82" s="113"/>
      <c r="B82" s="69"/>
      <c r="C82" s="74" t="s">
        <v>87</v>
      </c>
      <c r="D82" s="74"/>
      <c r="E82" s="74"/>
      <c r="F82" s="74"/>
      <c r="G82" s="74"/>
      <c r="H82" s="74"/>
      <c r="I82" s="60"/>
      <c r="J82" s="60"/>
      <c r="K82" s="60"/>
      <c r="L82" s="60"/>
      <c r="M82" s="60"/>
      <c r="N82" s="60"/>
      <c r="O82" s="13"/>
    </row>
    <row r="83" spans="1:15" ht="21.75" customHeight="1" x14ac:dyDescent="0.25">
      <c r="A83" s="113"/>
      <c r="B83" s="69"/>
      <c r="C83" s="93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1"/>
      <c r="O83" s="13"/>
    </row>
    <row r="84" spans="1:15" ht="30" customHeight="1" x14ac:dyDescent="0.25">
      <c r="A84" s="113"/>
      <c r="B84" s="69"/>
      <c r="C84" s="74" t="s">
        <v>69</v>
      </c>
      <c r="D84" s="74"/>
      <c r="E84" s="74"/>
      <c r="F84" s="74"/>
      <c r="G84" s="74"/>
      <c r="H84" s="74"/>
      <c r="I84" s="60"/>
      <c r="J84" s="60"/>
      <c r="K84" s="60"/>
      <c r="L84" s="60"/>
      <c r="M84" s="60"/>
      <c r="N84" s="60"/>
      <c r="O84" s="13"/>
    </row>
    <row r="85" spans="1:15" ht="21.75" customHeight="1" x14ac:dyDescent="0.25">
      <c r="A85" s="113"/>
      <c r="B85" s="69"/>
      <c r="C85" s="93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1"/>
      <c r="O85" s="13"/>
    </row>
    <row r="86" spans="1:15" ht="28.5" customHeight="1" x14ac:dyDescent="0.25">
      <c r="A86" s="113"/>
      <c r="B86" s="69"/>
      <c r="C86" s="74" t="s">
        <v>88</v>
      </c>
      <c r="D86" s="74"/>
      <c r="E86" s="74"/>
      <c r="F86" s="74"/>
      <c r="G86" s="74"/>
      <c r="H86" s="74"/>
      <c r="I86" s="60"/>
      <c r="J86" s="60"/>
      <c r="K86" s="60"/>
      <c r="L86" s="60"/>
      <c r="M86" s="60"/>
      <c r="N86" s="60"/>
      <c r="O86" s="13"/>
    </row>
    <row r="87" spans="1:15" ht="21.75" customHeight="1" x14ac:dyDescent="0.25">
      <c r="A87" s="113"/>
      <c r="B87" s="69"/>
      <c r="C87" s="93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1"/>
      <c r="O87" s="13"/>
    </row>
    <row r="88" spans="1:15" ht="38.25" customHeight="1" x14ac:dyDescent="0.25">
      <c r="A88" s="113"/>
      <c r="B88" s="69"/>
      <c r="C88" s="74" t="s">
        <v>73</v>
      </c>
      <c r="D88" s="74"/>
      <c r="E88" s="74"/>
      <c r="F88" s="74"/>
      <c r="G88" s="74"/>
      <c r="H88" s="74"/>
      <c r="I88" s="60"/>
      <c r="J88" s="60"/>
      <c r="K88" s="60"/>
      <c r="L88" s="60"/>
      <c r="M88" s="60"/>
      <c r="N88" s="60"/>
      <c r="O88" s="13"/>
    </row>
    <row r="89" spans="1:15" ht="15" customHeight="1" x14ac:dyDescent="0.25">
      <c r="A89" s="113"/>
      <c r="B89" s="69"/>
      <c r="C89" s="76"/>
      <c r="D89" s="76"/>
      <c r="E89" s="76"/>
      <c r="F89" s="76"/>
      <c r="G89" s="76"/>
      <c r="H89" s="76"/>
      <c r="I89" s="77"/>
      <c r="J89" s="77"/>
      <c r="K89" s="77"/>
      <c r="L89" s="77"/>
      <c r="M89" s="77"/>
      <c r="N89" s="77"/>
      <c r="O89" s="13"/>
    </row>
    <row r="90" spans="1:15" ht="34.5" customHeight="1" x14ac:dyDescent="0.25">
      <c r="A90" s="113"/>
      <c r="B90" s="69"/>
      <c r="C90" s="74" t="s">
        <v>74</v>
      </c>
      <c r="D90" s="74"/>
      <c r="E90" s="74"/>
      <c r="F90" s="74"/>
      <c r="G90" s="74"/>
      <c r="H90" s="74"/>
      <c r="I90" s="60"/>
      <c r="J90" s="60"/>
      <c r="K90" s="60"/>
      <c r="L90" s="60"/>
      <c r="M90" s="60"/>
      <c r="N90" s="60"/>
      <c r="O90" s="13"/>
    </row>
    <row r="91" spans="1:15" ht="15" customHeight="1" x14ac:dyDescent="0.25">
      <c r="A91" s="113"/>
      <c r="B91" s="69"/>
      <c r="C91" s="78"/>
      <c r="D91" s="78"/>
      <c r="E91" s="78"/>
      <c r="F91" s="78"/>
      <c r="G91" s="78"/>
      <c r="H91" s="78"/>
      <c r="I91" s="60"/>
      <c r="J91" s="60"/>
      <c r="K91" s="60"/>
      <c r="L91" s="60"/>
      <c r="M91" s="60"/>
      <c r="N91" s="60"/>
      <c r="O91" s="13"/>
    </row>
    <row r="92" spans="1:15" ht="24.75" customHeight="1" x14ac:dyDescent="0.25">
      <c r="A92" s="113"/>
      <c r="B92" s="69"/>
      <c r="C92" s="74" t="s">
        <v>75</v>
      </c>
      <c r="D92" s="74"/>
      <c r="E92" s="74"/>
      <c r="F92" s="74"/>
      <c r="G92" s="74"/>
      <c r="H92" s="74"/>
      <c r="I92" s="60"/>
      <c r="J92" s="60"/>
      <c r="K92" s="60"/>
      <c r="L92" s="60"/>
      <c r="M92" s="60"/>
      <c r="N92" s="60"/>
      <c r="O92" s="13"/>
    </row>
    <row r="93" spans="1:15" ht="15" customHeight="1" x14ac:dyDescent="0.25">
      <c r="A93" s="113"/>
      <c r="B93" s="69"/>
      <c r="C93" s="79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1"/>
      <c r="O93" s="13"/>
    </row>
    <row r="94" spans="1:15" ht="30" customHeight="1" x14ac:dyDescent="0.25">
      <c r="A94" s="113"/>
      <c r="B94" s="69"/>
      <c r="C94" s="75" t="s">
        <v>85</v>
      </c>
      <c r="D94" s="75"/>
      <c r="E94" s="75"/>
      <c r="F94" s="75"/>
      <c r="G94" s="75"/>
      <c r="H94" s="75"/>
      <c r="I94" s="60"/>
      <c r="J94" s="60"/>
      <c r="K94" s="60"/>
      <c r="L94" s="60"/>
      <c r="M94" s="60"/>
      <c r="N94" s="60"/>
      <c r="O94" s="13"/>
    </row>
    <row r="95" spans="1:15" ht="15" customHeight="1" x14ac:dyDescent="0.25">
      <c r="A95" s="113"/>
      <c r="B95" s="69"/>
      <c r="C95" s="79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1"/>
      <c r="O95" s="13"/>
    </row>
    <row r="96" spans="1:15" ht="43.5" customHeight="1" x14ac:dyDescent="0.25">
      <c r="A96" s="98"/>
      <c r="B96" s="70"/>
      <c r="C96" s="75" t="s">
        <v>83</v>
      </c>
      <c r="D96" s="75"/>
      <c r="E96" s="75"/>
      <c r="F96" s="75"/>
      <c r="G96" s="75"/>
      <c r="H96" s="75"/>
      <c r="I96" s="60"/>
      <c r="J96" s="60"/>
      <c r="K96" s="60"/>
      <c r="L96" s="60"/>
      <c r="M96" s="60"/>
      <c r="N96" s="60"/>
      <c r="O96" s="13"/>
    </row>
    <row r="97" spans="1:15" x14ac:dyDescent="0.25">
      <c r="A97" s="17">
        <v>3</v>
      </c>
      <c r="B97" s="71" t="s">
        <v>44</v>
      </c>
      <c r="C97" s="72"/>
      <c r="D97" s="45"/>
      <c r="E97" s="45"/>
      <c r="F97" s="45"/>
      <c r="G97" s="45"/>
      <c r="H97" s="46"/>
      <c r="I97" s="41"/>
      <c r="J97" s="41"/>
      <c r="K97" s="41"/>
      <c r="L97" s="41"/>
      <c r="M97" s="41"/>
      <c r="N97" s="41"/>
      <c r="O97" s="13"/>
    </row>
    <row r="98" spans="1:15" ht="63" customHeight="1" x14ac:dyDescent="0.25">
      <c r="A98" s="32"/>
      <c r="B98" s="75" t="s">
        <v>45</v>
      </c>
      <c r="C98" s="174"/>
      <c r="D98" s="47" t="s">
        <v>35</v>
      </c>
      <c r="E98" s="17" t="s">
        <v>31</v>
      </c>
      <c r="F98" s="17">
        <f>F68/15</f>
        <v>67.400000000000006</v>
      </c>
      <c r="G98" s="18"/>
      <c r="H98" s="40">
        <f>F98</f>
        <v>67.400000000000006</v>
      </c>
      <c r="I98" s="50">
        <f>I68/15</f>
        <v>93.2</v>
      </c>
      <c r="J98" s="41"/>
      <c r="K98" s="50">
        <f>K68/15</f>
        <v>93.2</v>
      </c>
      <c r="L98" s="50">
        <f>I98-F98</f>
        <v>25.799999999999997</v>
      </c>
      <c r="M98" s="41"/>
      <c r="N98" s="50">
        <f>K98-H98</f>
        <v>25.799999999999997</v>
      </c>
      <c r="O98" s="13"/>
    </row>
    <row r="99" spans="1:15" ht="38.25" x14ac:dyDescent="0.25">
      <c r="A99" s="32"/>
      <c r="B99" s="75" t="s">
        <v>46</v>
      </c>
      <c r="C99" s="174"/>
      <c r="D99" s="47" t="s">
        <v>35</v>
      </c>
      <c r="E99" s="17" t="s">
        <v>31</v>
      </c>
      <c r="F99" s="51"/>
      <c r="G99" s="18"/>
      <c r="H99" s="40"/>
      <c r="I99" s="41"/>
      <c r="J99" s="41"/>
      <c r="K99" s="41"/>
      <c r="L99" s="41"/>
      <c r="M99" s="41"/>
      <c r="N99" s="41"/>
      <c r="O99" s="13"/>
    </row>
    <row r="100" spans="1:15" ht="38.25" x14ac:dyDescent="0.25">
      <c r="A100" s="32"/>
      <c r="B100" s="75" t="s">
        <v>33</v>
      </c>
      <c r="C100" s="174"/>
      <c r="D100" s="47" t="s">
        <v>35</v>
      </c>
      <c r="E100" s="17" t="s">
        <v>31</v>
      </c>
      <c r="F100" s="17">
        <f>F70/15</f>
        <v>0.2</v>
      </c>
      <c r="G100" s="18"/>
      <c r="H100" s="40">
        <v>0.2</v>
      </c>
      <c r="I100" s="52">
        <f>I70/15</f>
        <v>0.26666666666666666</v>
      </c>
      <c r="J100" s="52"/>
      <c r="K100" s="52">
        <f>K70/15</f>
        <v>0.26666666666666666</v>
      </c>
      <c r="L100" s="52">
        <f>I100-F100</f>
        <v>6.6666666666666652E-2</v>
      </c>
      <c r="M100" s="52"/>
      <c r="N100" s="52">
        <f>K100-H100</f>
        <v>6.6666666666666652E-2</v>
      </c>
      <c r="O100" s="13"/>
    </row>
    <row r="101" spans="1:15" ht="38.25" x14ac:dyDescent="0.25">
      <c r="A101" s="17"/>
      <c r="B101" s="181" t="s">
        <v>47</v>
      </c>
      <c r="C101" s="182"/>
      <c r="D101" s="17" t="s">
        <v>35</v>
      </c>
      <c r="E101" s="17" t="s">
        <v>31</v>
      </c>
      <c r="F101" s="20">
        <v>1.86</v>
      </c>
      <c r="G101" s="18"/>
      <c r="H101" s="40">
        <v>1.86</v>
      </c>
      <c r="I101" s="52">
        <f>I71/15</f>
        <v>2.2000000000000002</v>
      </c>
      <c r="J101" s="52"/>
      <c r="K101" s="52">
        <f>K71/15</f>
        <v>2.2000000000000002</v>
      </c>
      <c r="L101" s="52">
        <f>I101-F101</f>
        <v>0.34000000000000008</v>
      </c>
      <c r="M101" s="52"/>
      <c r="N101" s="52">
        <f>K101-H101</f>
        <v>0.34000000000000008</v>
      </c>
      <c r="O101" s="13"/>
    </row>
    <row r="102" spans="1:15" ht="38.25" x14ac:dyDescent="0.25">
      <c r="A102" s="17"/>
      <c r="B102" s="183" t="s">
        <v>36</v>
      </c>
      <c r="C102" s="184"/>
      <c r="D102" s="17" t="s">
        <v>35</v>
      </c>
      <c r="E102" s="17" t="s">
        <v>31</v>
      </c>
      <c r="F102" s="17">
        <v>1.2</v>
      </c>
      <c r="G102" s="18"/>
      <c r="H102" s="40">
        <v>1.2</v>
      </c>
      <c r="I102" s="52">
        <f>I72/15</f>
        <v>0.53333333333333333</v>
      </c>
      <c r="J102" s="52"/>
      <c r="K102" s="52">
        <f>K72/15</f>
        <v>0.53333333333333333</v>
      </c>
      <c r="L102" s="52">
        <f>I102-F102</f>
        <v>-0.66666666666666663</v>
      </c>
      <c r="M102" s="52"/>
      <c r="N102" s="52">
        <f>K102-H102</f>
        <v>-0.66666666666666663</v>
      </c>
      <c r="O102" s="13"/>
    </row>
    <row r="103" spans="1:15" x14ac:dyDescent="0.25">
      <c r="A103" s="97"/>
      <c r="B103" s="167" t="s">
        <v>37</v>
      </c>
      <c r="C103" s="105"/>
      <c r="D103" s="97" t="s">
        <v>35</v>
      </c>
      <c r="E103" s="97" t="s">
        <v>31</v>
      </c>
      <c r="F103" s="97">
        <f>F73/15</f>
        <v>34.6</v>
      </c>
      <c r="G103" s="126">
        <f>G73/15</f>
        <v>9.8666666666666671</v>
      </c>
      <c r="H103" s="120">
        <f>F103+G103</f>
        <v>44.466666666666669</v>
      </c>
      <c r="I103" s="177">
        <f>I73/15</f>
        <v>57.133333333333333</v>
      </c>
      <c r="J103" s="177">
        <f>J73/15</f>
        <v>4.2</v>
      </c>
      <c r="K103" s="177">
        <f>I103+J103</f>
        <v>61.333333333333336</v>
      </c>
      <c r="L103" s="63">
        <f>I103-F103</f>
        <v>22.533333333333331</v>
      </c>
      <c r="M103" s="63">
        <f>J103-G103</f>
        <v>-5.666666666666667</v>
      </c>
      <c r="N103" s="63">
        <f>K103-H103</f>
        <v>16.866666666666667</v>
      </c>
      <c r="O103" s="13"/>
    </row>
    <row r="104" spans="1:15" ht="15" customHeight="1" x14ac:dyDescent="0.25">
      <c r="A104" s="113"/>
      <c r="B104" s="185"/>
      <c r="C104" s="186"/>
      <c r="D104" s="113"/>
      <c r="E104" s="113"/>
      <c r="F104" s="113"/>
      <c r="G104" s="127"/>
      <c r="H104" s="121"/>
      <c r="I104" s="178"/>
      <c r="J104" s="178"/>
      <c r="K104" s="178"/>
      <c r="L104" s="64"/>
      <c r="M104" s="64"/>
      <c r="N104" s="64"/>
      <c r="O104" s="13"/>
    </row>
    <row r="105" spans="1:15" ht="30" customHeight="1" x14ac:dyDescent="0.25">
      <c r="A105" s="98"/>
      <c r="B105" s="106"/>
      <c r="C105" s="107"/>
      <c r="D105" s="98"/>
      <c r="E105" s="98"/>
      <c r="F105" s="98"/>
      <c r="G105" s="128"/>
      <c r="H105" s="122"/>
      <c r="I105" s="179"/>
      <c r="J105" s="179"/>
      <c r="K105" s="179"/>
      <c r="L105" s="65"/>
      <c r="M105" s="65"/>
      <c r="N105" s="65"/>
      <c r="O105" s="13"/>
    </row>
    <row r="106" spans="1:15" ht="38.25" x14ac:dyDescent="0.25">
      <c r="A106" s="17"/>
      <c r="B106" s="103" t="s">
        <v>38</v>
      </c>
      <c r="C106" s="166"/>
      <c r="D106" s="17" t="s">
        <v>35</v>
      </c>
      <c r="E106" s="17" t="s">
        <v>68</v>
      </c>
      <c r="F106" s="20">
        <f>F75/15</f>
        <v>12.133333333333333</v>
      </c>
      <c r="G106" s="19"/>
      <c r="H106" s="53">
        <f>F106</f>
        <v>12.133333333333333</v>
      </c>
      <c r="I106" s="52">
        <f>I75/15</f>
        <v>8.0666666666666664</v>
      </c>
      <c r="J106" s="52"/>
      <c r="K106" s="52">
        <f>K75/15</f>
        <v>8.0666666666666664</v>
      </c>
      <c r="L106" s="52">
        <f>I106-F106</f>
        <v>-4.0666666666666664</v>
      </c>
      <c r="M106" s="52"/>
      <c r="N106" s="52">
        <f>L106</f>
        <v>-4.0666666666666664</v>
      </c>
      <c r="O106" s="13"/>
    </row>
    <row r="107" spans="1:15" x14ac:dyDescent="0.25">
      <c r="A107" s="97"/>
      <c r="B107" s="167" t="s">
        <v>39</v>
      </c>
      <c r="C107" s="168"/>
      <c r="D107" s="97" t="s">
        <v>35</v>
      </c>
      <c r="E107" s="97" t="s">
        <v>31</v>
      </c>
      <c r="F107" s="123">
        <f>F76/15</f>
        <v>45.333333333333336</v>
      </c>
      <c r="G107" s="126">
        <f>G76/15</f>
        <v>10.8</v>
      </c>
      <c r="H107" s="120">
        <f>F107+G107</f>
        <v>56.13333333333334</v>
      </c>
      <c r="I107" s="177">
        <f>I76/15</f>
        <v>43.93333333333333</v>
      </c>
      <c r="J107" s="177">
        <f>J76/15</f>
        <v>12.533333333333333</v>
      </c>
      <c r="K107" s="63">
        <f>K76/15</f>
        <v>56.466666666666669</v>
      </c>
      <c r="L107" s="63">
        <f>I107-F107</f>
        <v>-1.4000000000000057</v>
      </c>
      <c r="M107" s="63">
        <f>J107-G107</f>
        <v>1.7333333333333325</v>
      </c>
      <c r="N107" s="63">
        <f>K107-H107</f>
        <v>0.3333333333333286</v>
      </c>
      <c r="O107" s="13"/>
    </row>
    <row r="108" spans="1:15" ht="15" customHeight="1" x14ac:dyDescent="0.25">
      <c r="A108" s="113"/>
      <c r="B108" s="169"/>
      <c r="C108" s="170"/>
      <c r="D108" s="113"/>
      <c r="E108" s="113"/>
      <c r="F108" s="124"/>
      <c r="G108" s="127"/>
      <c r="H108" s="121"/>
      <c r="I108" s="178"/>
      <c r="J108" s="178"/>
      <c r="K108" s="66"/>
      <c r="L108" s="66"/>
      <c r="M108" s="66"/>
      <c r="N108" s="66"/>
      <c r="O108" s="13"/>
    </row>
    <row r="109" spans="1:15" ht="15" customHeight="1" x14ac:dyDescent="0.25">
      <c r="A109" s="98"/>
      <c r="B109" s="171"/>
      <c r="C109" s="172"/>
      <c r="D109" s="98"/>
      <c r="E109" s="98"/>
      <c r="F109" s="125"/>
      <c r="G109" s="128"/>
      <c r="H109" s="122"/>
      <c r="I109" s="179"/>
      <c r="J109" s="179"/>
      <c r="K109" s="67"/>
      <c r="L109" s="67"/>
      <c r="M109" s="67"/>
      <c r="N109" s="67"/>
      <c r="O109" s="13"/>
    </row>
    <row r="110" spans="1:15" ht="38.25" x14ac:dyDescent="0.25">
      <c r="A110" s="17"/>
      <c r="B110" s="167" t="s">
        <v>40</v>
      </c>
      <c r="C110" s="92"/>
      <c r="D110" s="17" t="s">
        <v>35</v>
      </c>
      <c r="E110" s="17" t="s">
        <v>31</v>
      </c>
      <c r="F110" s="20">
        <f>F78/15</f>
        <v>88.13333333333334</v>
      </c>
      <c r="G110" s="19"/>
      <c r="H110" s="53">
        <v>88.13</v>
      </c>
      <c r="I110" s="52">
        <f>I78/15</f>
        <v>93.2</v>
      </c>
      <c r="J110" s="52"/>
      <c r="K110" s="52">
        <f>K78/15</f>
        <v>93.2</v>
      </c>
      <c r="L110" s="52">
        <f>I110-F110</f>
        <v>5.0666666666666629</v>
      </c>
      <c r="M110" s="52"/>
      <c r="N110" s="52">
        <f>K110-H110</f>
        <v>5.0700000000000074</v>
      </c>
      <c r="O110" s="13"/>
    </row>
    <row r="111" spans="1:15" ht="38.25" x14ac:dyDescent="0.25">
      <c r="A111" s="32"/>
      <c r="B111" s="75" t="s">
        <v>41</v>
      </c>
      <c r="C111" s="174"/>
      <c r="D111" s="47" t="s">
        <v>35</v>
      </c>
      <c r="E111" s="17" t="s">
        <v>31</v>
      </c>
      <c r="F111" s="20">
        <v>2.46</v>
      </c>
      <c r="G111" s="19"/>
      <c r="H111" s="53">
        <f>F111</f>
        <v>2.46</v>
      </c>
      <c r="I111" s="52">
        <f>I79/15</f>
        <v>2.5333333333333332</v>
      </c>
      <c r="J111" s="52"/>
      <c r="K111" s="52">
        <f>K79/15</f>
        <v>2.5333333333333332</v>
      </c>
      <c r="L111" s="52">
        <f>I111-F111</f>
        <v>7.333333333333325E-2</v>
      </c>
      <c r="M111" s="52"/>
      <c r="N111" s="52">
        <f>K111-H111</f>
        <v>7.333333333333325E-2</v>
      </c>
      <c r="O111" s="13"/>
    </row>
    <row r="112" spans="1:15" ht="38.25" x14ac:dyDescent="0.25">
      <c r="A112" s="17"/>
      <c r="B112" s="175" t="s">
        <v>43</v>
      </c>
      <c r="C112" s="176"/>
      <c r="D112" s="21" t="s">
        <v>35</v>
      </c>
      <c r="E112" s="21" t="s">
        <v>31</v>
      </c>
      <c r="F112" s="21">
        <v>0.6</v>
      </c>
      <c r="G112" s="34"/>
      <c r="H112" s="54">
        <v>0.6</v>
      </c>
      <c r="I112" s="55">
        <f>I80/15</f>
        <v>0.73333333333333328</v>
      </c>
      <c r="J112" s="55"/>
      <c r="K112" s="55">
        <f>K80/15</f>
        <v>0.73333333333333328</v>
      </c>
      <c r="L112" s="55">
        <f>I112-F112</f>
        <v>0.1333333333333333</v>
      </c>
      <c r="M112" s="55"/>
      <c r="N112" s="55">
        <f>I112-F112</f>
        <v>0.1333333333333333</v>
      </c>
      <c r="O112" s="13"/>
    </row>
    <row r="113" spans="1:15" ht="60.75" customHeight="1" x14ac:dyDescent="0.25">
      <c r="A113" s="138"/>
      <c r="B113" s="74" t="s">
        <v>48</v>
      </c>
      <c r="C113" s="174"/>
      <c r="D113" s="73" t="s">
        <v>49</v>
      </c>
      <c r="E113" s="73" t="s">
        <v>50</v>
      </c>
      <c r="F113" s="119">
        <f>F62/18</f>
        <v>382.24264166666666</v>
      </c>
      <c r="G113" s="137">
        <f>G62/18</f>
        <v>1.1666666666666667</v>
      </c>
      <c r="H113" s="137">
        <f>F113+G113</f>
        <v>383.40930833333334</v>
      </c>
      <c r="I113" s="173">
        <f>I62/18</f>
        <v>382.24263833333339</v>
      </c>
      <c r="J113" s="173">
        <f>J62/18</f>
        <v>1.1666666666666667</v>
      </c>
      <c r="K113" s="173">
        <f>I113+J113</f>
        <v>383.40930500000007</v>
      </c>
      <c r="L113" s="173">
        <f>I113-F113</f>
        <v>-3.3333332680740568E-6</v>
      </c>
      <c r="M113" s="173">
        <f>J113-G113</f>
        <v>0</v>
      </c>
      <c r="N113" s="173">
        <f>K113-H113</f>
        <v>-3.3333332680740568E-6</v>
      </c>
      <c r="O113" s="56"/>
    </row>
    <row r="114" spans="1:15" ht="7.5" hidden="1" customHeight="1" x14ac:dyDescent="0.25">
      <c r="A114" s="69"/>
      <c r="B114" s="174"/>
      <c r="C114" s="174"/>
      <c r="D114" s="73"/>
      <c r="E114" s="73"/>
      <c r="F114" s="119"/>
      <c r="G114" s="137"/>
      <c r="H114" s="137"/>
      <c r="I114" s="173"/>
      <c r="J114" s="173"/>
      <c r="K114" s="173"/>
      <c r="L114" s="173"/>
      <c r="M114" s="173"/>
      <c r="N114" s="173"/>
      <c r="O114" s="56"/>
    </row>
    <row r="115" spans="1:15" ht="15" hidden="1" customHeight="1" x14ac:dyDescent="0.25">
      <c r="A115" s="70"/>
      <c r="B115" s="174"/>
      <c r="C115" s="174"/>
      <c r="D115" s="73"/>
      <c r="E115" s="73"/>
      <c r="F115" s="119"/>
      <c r="G115" s="137"/>
      <c r="H115" s="137"/>
      <c r="I115" s="173"/>
      <c r="J115" s="173"/>
      <c r="K115" s="173"/>
      <c r="L115" s="173"/>
      <c r="M115" s="173"/>
      <c r="N115" s="173"/>
      <c r="O115" s="56"/>
    </row>
    <row r="116" spans="1:15" ht="149.25" customHeight="1" x14ac:dyDescent="0.25">
      <c r="A116" s="32"/>
      <c r="B116" s="59" t="s">
        <v>70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13"/>
    </row>
    <row r="117" spans="1:15" x14ac:dyDescent="0.25">
      <c r="A117" s="57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x14ac:dyDescent="0.25">
      <c r="A118" s="16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x14ac:dyDescent="0.25">
      <c r="A119" s="117" t="s">
        <v>84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13"/>
      <c r="M119" s="13"/>
      <c r="N119" s="13"/>
      <c r="O119" s="13"/>
    </row>
    <row r="120" spans="1:15" x14ac:dyDescent="0.25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13"/>
      <c r="M120" s="13"/>
      <c r="N120" s="13"/>
      <c r="O120" s="13"/>
    </row>
    <row r="121" spans="1:15" ht="24.75" customHeight="1" x14ac:dyDescent="0.2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13"/>
      <c r="M121" s="13"/>
      <c r="N121" s="13"/>
      <c r="O121" s="13"/>
    </row>
    <row r="122" spans="1:15" x14ac:dyDescent="0.25">
      <c r="A122" s="117" t="s">
        <v>76</v>
      </c>
      <c r="B122" s="89"/>
      <c r="C122" s="89"/>
      <c r="D122" s="89"/>
      <c r="E122" s="89"/>
      <c r="F122" s="89"/>
      <c r="G122" s="89"/>
      <c r="H122" s="89"/>
      <c r="I122" s="89"/>
      <c r="J122" s="13"/>
      <c r="K122" s="13"/>
      <c r="L122" s="13"/>
      <c r="M122" s="13"/>
      <c r="N122" s="13"/>
      <c r="O122" s="13"/>
    </row>
    <row r="123" spans="1:15" x14ac:dyDescent="0.25">
      <c r="A123" s="89"/>
      <c r="B123" s="89"/>
      <c r="C123" s="89"/>
      <c r="D123" s="89"/>
      <c r="E123" s="89"/>
      <c r="F123" s="89"/>
      <c r="G123" s="89"/>
      <c r="H123" s="89"/>
      <c r="I123" s="89"/>
      <c r="J123" s="13"/>
      <c r="K123" s="13"/>
      <c r="L123" s="13"/>
      <c r="M123" s="13"/>
      <c r="N123" s="13"/>
      <c r="O123" s="13"/>
    </row>
    <row r="124" spans="1:15" x14ac:dyDescent="0.25">
      <c r="A124" s="89"/>
      <c r="B124" s="89"/>
      <c r="C124" s="89"/>
      <c r="D124" s="89"/>
      <c r="E124" s="89"/>
      <c r="F124" s="89"/>
      <c r="G124" s="89"/>
      <c r="H124" s="89"/>
      <c r="I124" s="89"/>
      <c r="J124" s="13"/>
      <c r="K124" s="13"/>
      <c r="L124" s="13"/>
      <c r="M124" s="13"/>
      <c r="N124" s="13"/>
      <c r="O124" s="13"/>
    </row>
    <row r="125" spans="1:15" x14ac:dyDescent="0.25">
      <c r="A125" s="58"/>
      <c r="B125" s="13"/>
      <c r="C125" s="13"/>
      <c r="D125" s="13"/>
      <c r="E125" s="13" t="s">
        <v>53</v>
      </c>
      <c r="F125" s="13"/>
      <c r="G125" s="13" t="s">
        <v>54</v>
      </c>
      <c r="H125" s="13"/>
      <c r="I125" s="13"/>
      <c r="J125" s="13"/>
      <c r="K125" s="13"/>
      <c r="L125" s="13"/>
      <c r="M125" s="13"/>
      <c r="N125" s="13"/>
      <c r="O125" s="13"/>
    </row>
    <row r="127" spans="1:15" x14ac:dyDescent="0.25">
      <c r="A127" s="115"/>
      <c r="B127" s="116"/>
      <c r="C127" s="116"/>
      <c r="D127" s="116"/>
      <c r="E127" s="116"/>
      <c r="F127" s="116"/>
      <c r="G127" s="116"/>
      <c r="H127" s="116"/>
    </row>
    <row r="128" spans="1:15" x14ac:dyDescent="0.25">
      <c r="A128" s="116"/>
      <c r="B128" s="116"/>
      <c r="C128" s="116"/>
      <c r="D128" s="116"/>
      <c r="E128" s="116"/>
      <c r="F128" s="116"/>
      <c r="G128" s="116"/>
      <c r="H128" s="116"/>
    </row>
  </sheetData>
  <mergeCells count="167">
    <mergeCell ref="N31:N33"/>
    <mergeCell ref="G32:G33"/>
    <mergeCell ref="J32:J33"/>
    <mergeCell ref="M32:M33"/>
    <mergeCell ref="J76:J77"/>
    <mergeCell ref="K76:K77"/>
    <mergeCell ref="L76:L77"/>
    <mergeCell ref="L113:L115"/>
    <mergeCell ref="M113:M115"/>
    <mergeCell ref="C82:N82"/>
    <mergeCell ref="C83:N83"/>
    <mergeCell ref="C84:N84"/>
    <mergeCell ref="C85:N85"/>
    <mergeCell ref="C87:N87"/>
    <mergeCell ref="C86:N86"/>
    <mergeCell ref="C93:N93"/>
    <mergeCell ref="B99:C99"/>
    <mergeCell ref="B100:C100"/>
    <mergeCell ref="B101:C101"/>
    <mergeCell ref="B102:C102"/>
    <mergeCell ref="B103:C105"/>
    <mergeCell ref="B106:C106"/>
    <mergeCell ref="K113:K115"/>
    <mergeCell ref="A31:A33"/>
    <mergeCell ref="E31:G31"/>
    <mergeCell ref="H31:J31"/>
    <mergeCell ref="B31:D33"/>
    <mergeCell ref="B34:D34"/>
    <mergeCell ref="B35:D35"/>
    <mergeCell ref="B107:C109"/>
    <mergeCell ref="B110:C110"/>
    <mergeCell ref="I113:I115"/>
    <mergeCell ref="J113:J115"/>
    <mergeCell ref="B58:C58"/>
    <mergeCell ref="B59:C59"/>
    <mergeCell ref="B60:C60"/>
    <mergeCell ref="C92:N92"/>
    <mergeCell ref="N113:N115"/>
    <mergeCell ref="B113:C115"/>
    <mergeCell ref="B111:C111"/>
    <mergeCell ref="B112:C112"/>
    <mergeCell ref="I103:I105"/>
    <mergeCell ref="J103:J105"/>
    <mergeCell ref="K103:K105"/>
    <mergeCell ref="I107:I109"/>
    <mergeCell ref="J107:J109"/>
    <mergeCell ref="B98:C98"/>
    <mergeCell ref="O55:O56"/>
    <mergeCell ref="B69:C69"/>
    <mergeCell ref="B70:C70"/>
    <mergeCell ref="B71:C71"/>
    <mergeCell ref="B72:C72"/>
    <mergeCell ref="B73:C74"/>
    <mergeCell ref="I73:I74"/>
    <mergeCell ref="J73:J74"/>
    <mergeCell ref="K73:K74"/>
    <mergeCell ref="L73:L74"/>
    <mergeCell ref="M73:M74"/>
    <mergeCell ref="N73:N74"/>
    <mergeCell ref="D73:D74"/>
    <mergeCell ref="E73:E74"/>
    <mergeCell ref="F73:F74"/>
    <mergeCell ref="G73:G74"/>
    <mergeCell ref="H73:H74"/>
    <mergeCell ref="B61:C61"/>
    <mergeCell ref="B62:C62"/>
    <mergeCell ref="F55:H56"/>
    <mergeCell ref="B55:C57"/>
    <mergeCell ref="D55:D57"/>
    <mergeCell ref="E55:E57"/>
    <mergeCell ref="L55:N56"/>
    <mergeCell ref="A1:M1"/>
    <mergeCell ref="A53:M53"/>
    <mergeCell ref="A10:O10"/>
    <mergeCell ref="A11:K11"/>
    <mergeCell ref="A12:K12"/>
    <mergeCell ref="G113:G115"/>
    <mergeCell ref="H113:H115"/>
    <mergeCell ref="A113:A115"/>
    <mergeCell ref="D113:D115"/>
    <mergeCell ref="E113:E115"/>
    <mergeCell ref="A15:L15"/>
    <mergeCell ref="A16:L16"/>
    <mergeCell ref="A18:L18"/>
    <mergeCell ref="A20:J20"/>
    <mergeCell ref="A27:J27"/>
    <mergeCell ref="A29:L29"/>
    <mergeCell ref="A2:M2"/>
    <mergeCell ref="A3:M3"/>
    <mergeCell ref="A6:K6"/>
    <mergeCell ref="A7:L7"/>
    <mergeCell ref="A13:J13"/>
    <mergeCell ref="A14:L14"/>
    <mergeCell ref="A22:C22"/>
    <mergeCell ref="A81:A96"/>
    <mergeCell ref="A127:H128"/>
    <mergeCell ref="A119:K121"/>
    <mergeCell ref="A122:I124"/>
    <mergeCell ref="A39:N39"/>
    <mergeCell ref="F113:F115"/>
    <mergeCell ref="H103:H105"/>
    <mergeCell ref="A107:A109"/>
    <mergeCell ref="D107:D109"/>
    <mergeCell ref="E107:E109"/>
    <mergeCell ref="F107:F109"/>
    <mergeCell ref="G107:G109"/>
    <mergeCell ref="H107:H109"/>
    <mergeCell ref="A103:A105"/>
    <mergeCell ref="D103:D105"/>
    <mergeCell ref="E103:E105"/>
    <mergeCell ref="F103:F105"/>
    <mergeCell ref="G103:G105"/>
    <mergeCell ref="A63:N65"/>
    <mergeCell ref="A66:N66"/>
    <mergeCell ref="B67:C67"/>
    <mergeCell ref="B68:C68"/>
    <mergeCell ref="A41:K41"/>
    <mergeCell ref="D44:D45"/>
    <mergeCell ref="G44:G45"/>
    <mergeCell ref="D22:F22"/>
    <mergeCell ref="G22:I22"/>
    <mergeCell ref="H4:K5"/>
    <mergeCell ref="B36:D36"/>
    <mergeCell ref="A37:M37"/>
    <mergeCell ref="J44:J45"/>
    <mergeCell ref="A51:J51"/>
    <mergeCell ref="A76:A77"/>
    <mergeCell ref="D76:D77"/>
    <mergeCell ref="E76:E77"/>
    <mergeCell ref="F76:F77"/>
    <mergeCell ref="G76:G77"/>
    <mergeCell ref="H76:H77"/>
    <mergeCell ref="B75:C75"/>
    <mergeCell ref="B76:C77"/>
    <mergeCell ref="A73:A74"/>
    <mergeCell ref="A55:A57"/>
    <mergeCell ref="K31:M31"/>
    <mergeCell ref="I55:K55"/>
    <mergeCell ref="A43:A45"/>
    <mergeCell ref="B43:D43"/>
    <mergeCell ref="E43:G43"/>
    <mergeCell ref="H43:J43"/>
    <mergeCell ref="K43:K45"/>
    <mergeCell ref="B116:N116"/>
    <mergeCell ref="M76:M77"/>
    <mergeCell ref="N76:N77"/>
    <mergeCell ref="L103:L105"/>
    <mergeCell ref="M103:M105"/>
    <mergeCell ref="N103:N105"/>
    <mergeCell ref="K107:K109"/>
    <mergeCell ref="L107:L109"/>
    <mergeCell ref="M107:M109"/>
    <mergeCell ref="N107:N109"/>
    <mergeCell ref="B81:B96"/>
    <mergeCell ref="B97:C97"/>
    <mergeCell ref="C81:N81"/>
    <mergeCell ref="C88:N88"/>
    <mergeCell ref="C90:N90"/>
    <mergeCell ref="C96:N96"/>
    <mergeCell ref="C89:N89"/>
    <mergeCell ref="C91:N91"/>
    <mergeCell ref="C95:N95"/>
    <mergeCell ref="C94:N94"/>
    <mergeCell ref="B78:C78"/>
    <mergeCell ref="B79:C79"/>
    <mergeCell ref="B80:C80"/>
    <mergeCell ref="I76:I77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Ulia</dc:creator>
  <cp:lastModifiedBy>Admin</cp:lastModifiedBy>
  <cp:lastPrinted>2020-01-20T13:20:39Z</cp:lastPrinted>
  <dcterms:created xsi:type="dcterms:W3CDTF">2019-01-23T08:16:39Z</dcterms:created>
  <dcterms:modified xsi:type="dcterms:W3CDTF">2020-01-20T13:20:40Z</dcterms:modified>
</cp:coreProperties>
</file>