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8610" windowHeight="6165"/>
  </bookViews>
  <sheets>
    <sheet name="zved" sheetId="1" r:id="rId1"/>
  </sheets>
  <definedNames>
    <definedName name="_xlnm.Print_Area" localSheetId="0">zved!$A$1:$M$116</definedName>
  </definedNames>
  <calcPr calcId="144525"/>
</workbook>
</file>

<file path=xl/calcChain.xml><?xml version="1.0" encoding="utf-8"?>
<calcChain xmlns="http://schemas.openxmlformats.org/spreadsheetml/2006/main">
  <c r="L110" i="1" l="1"/>
  <c r="L106" i="1"/>
  <c r="L104" i="1"/>
  <c r="L83" i="1"/>
  <c r="L78" i="1"/>
  <c r="L79" i="1"/>
  <c r="L74" i="1"/>
  <c r="L49" i="1"/>
  <c r="K49" i="1"/>
  <c r="L52" i="1"/>
  <c r="G82" i="1" l="1"/>
  <c r="F81" i="1"/>
  <c r="G53" i="1"/>
  <c r="G54" i="1"/>
  <c r="F53" i="1"/>
  <c r="F54" i="1"/>
  <c r="G38" i="1"/>
  <c r="F38" i="1"/>
  <c r="G26" i="1"/>
  <c r="G25" i="1"/>
  <c r="G24" i="1"/>
  <c r="G23" i="1"/>
  <c r="G19" i="1"/>
  <c r="G18" i="1"/>
  <c r="L114" i="1" l="1"/>
  <c r="L105" i="1"/>
  <c r="L107" i="1"/>
  <c r="L108" i="1"/>
  <c r="L109" i="1"/>
  <c r="L102" i="1"/>
  <c r="L75" i="1"/>
  <c r="L76" i="1"/>
  <c r="L77" i="1"/>
  <c r="L73" i="1"/>
  <c r="L70" i="1"/>
  <c r="L71" i="1"/>
  <c r="L59" i="1"/>
  <c r="L46" i="1"/>
  <c r="L47" i="1"/>
  <c r="L48" i="1"/>
  <c r="L50" i="1"/>
  <c r="L51" i="1"/>
  <c r="L8" i="1"/>
  <c r="K46" i="1"/>
  <c r="K47" i="1"/>
  <c r="K48" i="1"/>
  <c r="K50" i="1"/>
  <c r="K51" i="1"/>
  <c r="K75" i="1"/>
  <c r="K76" i="1"/>
  <c r="K102" i="1"/>
  <c r="K105" i="1"/>
  <c r="K107" i="1"/>
  <c r="K108" i="1"/>
  <c r="K110" i="1"/>
  <c r="K114" i="1"/>
  <c r="K8" i="1"/>
  <c r="G9" i="1"/>
  <c r="G10" i="1"/>
  <c r="G11" i="1"/>
  <c r="G12" i="1"/>
  <c r="G13" i="1"/>
  <c r="G14" i="1"/>
  <c r="G15" i="1"/>
  <c r="G16" i="1"/>
  <c r="G17" i="1"/>
  <c r="G20" i="1"/>
  <c r="G21" i="1"/>
  <c r="G22" i="1"/>
  <c r="G27" i="1"/>
  <c r="G28" i="1"/>
  <c r="G29" i="1"/>
  <c r="G30" i="1"/>
  <c r="G31" i="1"/>
  <c r="G32" i="1"/>
  <c r="G33" i="1"/>
  <c r="G34" i="1"/>
  <c r="G35" i="1"/>
  <c r="G36" i="1"/>
  <c r="G37" i="1"/>
  <c r="G39" i="1"/>
  <c r="G40" i="1"/>
  <c r="G41" i="1"/>
  <c r="G42" i="1"/>
  <c r="G43" i="1"/>
  <c r="G44" i="1"/>
  <c r="G45" i="1"/>
  <c r="G51" i="1"/>
  <c r="G52" i="1"/>
  <c r="G55" i="1"/>
  <c r="G56" i="1"/>
  <c r="G58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8" i="1"/>
  <c r="G79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4" i="1"/>
  <c r="G105" i="1"/>
  <c r="G106" i="1"/>
  <c r="G107" i="1"/>
  <c r="G108" i="1"/>
  <c r="G109" i="1"/>
  <c r="G110" i="1"/>
  <c r="G111" i="1"/>
  <c r="G112" i="1"/>
  <c r="G114" i="1"/>
  <c r="G8" i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7" i="1"/>
  <c r="F28" i="1"/>
  <c r="F29" i="1"/>
  <c r="F30" i="1"/>
  <c r="F31" i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51" i="1"/>
  <c r="F52" i="1"/>
  <c r="F55" i="1"/>
  <c r="F56" i="1"/>
  <c r="F57" i="1"/>
  <c r="F58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8" i="1"/>
  <c r="F79" i="1"/>
  <c r="F80" i="1"/>
  <c r="F87" i="1"/>
  <c r="F88" i="1"/>
  <c r="F89" i="1"/>
  <c r="F90" i="1"/>
  <c r="F91" i="1"/>
  <c r="F92" i="1"/>
  <c r="F94" i="1"/>
  <c r="F95" i="1"/>
  <c r="F96" i="1"/>
  <c r="F97" i="1"/>
  <c r="F98" i="1"/>
  <c r="F100" i="1"/>
  <c r="F101" i="1"/>
  <c r="F102" i="1"/>
  <c r="F104" i="1"/>
  <c r="F105" i="1"/>
  <c r="F106" i="1"/>
  <c r="F107" i="1"/>
  <c r="F108" i="1"/>
  <c r="F109" i="1"/>
  <c r="F110" i="1"/>
  <c r="F111" i="1"/>
  <c r="F112" i="1"/>
  <c r="F114" i="1"/>
  <c r="F8" i="1"/>
</calcChain>
</file>

<file path=xl/sharedStrings.xml><?xml version="1.0" encoding="utf-8"?>
<sst xmlns="http://schemas.openxmlformats.org/spreadsheetml/2006/main" count="344" uniqueCount="224">
  <si>
    <t/>
  </si>
  <si>
    <t>Найменування показника</t>
  </si>
  <si>
    <t>І. Доходи</t>
  </si>
  <si>
    <t>Податкові надходження</t>
  </si>
  <si>
    <t>10000000</t>
  </si>
  <si>
    <t>Податки на доходи, податки на прибуток, податки на збільшення ринкової вартості  </t>
  </si>
  <si>
    <t>11000000</t>
  </si>
  <si>
    <t>Податок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</si>
  <si>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</si>
  <si>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</si>
  <si>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</si>
  <si>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</si>
  <si>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</si>
  <si>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</si>
  <si>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</si>
  <si>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</si>
  <si>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</si>
  <si>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  </t>
  </si>
  <si>
    <t>11020000</t>
  </si>
  <si>
    <t>Податок на прибуток підприємств та фінансових установ комунальної власності </t>
  </si>
  <si>
    <t>11020200</t>
  </si>
  <si>
    <t>Рентна плата та плата за використання інших природних ресурсів </t>
  </si>
  <si>
    <t>13000000</t>
  </si>
  <si>
    <t>Рентна плата за спеціальне використання лісових ресурсів </t>
  </si>
  <si>
    <t>13010000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</si>
  <si>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</si>
  <si>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</si>
  <si>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Рентна плата за користування надрами </t>
  </si>
  <si>
    <t>13030000</t>
  </si>
  <si>
    <t>Рентна плата за користування надрами для видобування корисних копалин загальнодержавного значення </t>
  </si>
  <si>
    <t>13030100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</si>
  <si>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</si>
  <si>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</si>
  <si>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 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</si>
  <si>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</si>
  <si>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</si>
  <si>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</si>
  <si>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</si>
  <si>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</si>
  <si>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</si>
  <si>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</si>
  <si>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</si>
  <si>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</si>
  <si>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</si>
  <si>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</si>
  <si>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</si>
  <si>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</si>
  <si>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</si>
  <si>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</si>
  <si>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</si>
  <si>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</si>
  <si>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</si>
  <si>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</si>
  <si>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</si>
  <si>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</si>
  <si>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</si>
  <si>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</si>
  <si>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</si>
  <si>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</si>
  <si>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</si>
  <si>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</si>
  <si>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</si>
  <si>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Транспортний податок з фізичних осіб</t>
  </si>
  <si>
    <t>18011000</t>
  </si>
  <si>
    <t>Транспортний податок з юридичних осіб</t>
  </si>
  <si>
    <t>18011100</t>
  </si>
  <si>
    <t>Туристичний збір </t>
  </si>
  <si>
    <t>18030000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</si>
  <si>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</si>
  <si>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</si>
  <si>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</si>
  <si>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</si>
  <si>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</si>
  <si>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</si>
  <si>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</si>
  <si>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</si>
  <si>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</si>
  <si>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</si>
  <si>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</t>
  </si>
  <si>
    <t>19000000</t>
  </si>
  <si>
    <t>Екологічний податок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</si>
  <si>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</si>
  <si>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</si>
  <si>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</si>
  <si>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</si>
  <si>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</si>
  <si>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</si>
  <si>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</si>
  <si>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</si>
  <si>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</si>
  <si>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</si>
  <si>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</si>
  <si>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</si>
  <si>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21010000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</si>
  <si>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</si>
  <si>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21010300</t>
  </si>
  <si>
    <t>Інші надходження  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</si>
  <si>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</si>
  <si>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</si>
  <si>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</si>
  <si>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</si>
  <si>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21081500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</si>
  <si>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</si>
  <si>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</si>
  <si>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</si>
  <si>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</si>
  <si>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</si>
  <si>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</si>
  <si>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</si>
  <si>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</si>
  <si>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 </t>
  </si>
  <si>
    <t>22012600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</si>
  <si>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</si>
  <si>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</si>
  <si>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</si>
  <si>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22080400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</si>
  <si>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</si>
  <si>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</si>
  <si>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</si>
  <si>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</si>
  <si>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</si>
  <si>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</si>
  <si>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</t>
  </si>
  <si>
    <t>24000000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</si>
  <si>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</si>
  <si>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</si>
  <si>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</si>
  <si>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</si>
  <si>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Надходження коштів пайової участі у розвитку інфраструктури населеного пункту</t>
  </si>
  <si>
    <t>24170000</t>
  </si>
  <si>
    <t>Власні надходження бюджетних установ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</si>
  <si>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</si>
  <si>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</si>
  <si>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</si>
  <si>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Інші джерела власних надходжень бюджетних установ  </t>
  </si>
  <si>
    <t>25020000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</si>
  <si>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</si>
  <si>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</si>
  <si>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</si>
  <si>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</si>
  <si>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</si>
  <si>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31010000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</si>
  <si>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</si>
  <si>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</si>
  <si>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Надходження коштів від Державного фонду дорогоцінних металів і дорогоцінного каміння  </t>
  </si>
  <si>
    <t>31020000</t>
  </si>
  <si>
    <t>Кошти від відчуження майна, що належить Автономній Республіці Крим та майна, що перебуває в комунальній власності  </t>
  </si>
  <si>
    <t>31030000</t>
  </si>
  <si>
    <t>Кошти від продажу землі і нематеріальних активів </t>
  </si>
  <si>
    <t>33000000</t>
  </si>
  <si>
    <t>Кошти від продажу землі 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</si>
  <si>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</si>
  <si>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</si>
  <si>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</si>
  <si>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Офіційні трансферти  </t>
  </si>
  <si>
    <t>40000000</t>
  </si>
  <si>
    <t>Від органів державного управління  </t>
  </si>
  <si>
    <t>41000000</t>
  </si>
  <si>
    <t>Дотації</t>
  </si>
  <si>
    <t>41020000</t>
  </si>
  <si>
    <t>Базова дотація</t>
  </si>
  <si>
    <t>41020100</t>
  </si>
  <si>
    <t>Субвенції</t>
  </si>
  <si>
    <t>41030000</t>
  </si>
  <si>
    <t>Освітня субвенція з державного бюджету місцевим бюджетам</t>
  </si>
  <si>
    <t>41033900</t>
  </si>
  <si>
    <t>Медична субвенція з державного бюджету місцевим бюджетам </t>
  </si>
  <si>
    <t>41034200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</si>
  <si>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</si>
  <si>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</si>
  <si>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</si>
  <si>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</si>
  <si>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Субвенції з місцевих бюджетів іншим місцевим бюджетам</t>
  </si>
  <si>
    <t>41050000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</si>
  <si>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</si>
  <si>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</si>
  <si>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</si>
  <si>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</si>
  <si>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</si>
  <si>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41051500</t>
  </si>
  <si>
    <t>Інші субвенції з місцевого бюджету</t>
  </si>
  <si>
    <t>41053900</t>
  </si>
  <si>
    <t>Усього</t>
  </si>
  <si>
    <t>90010300</t>
  </si>
  <si>
    <t>ІІ. Видатки</t>
  </si>
  <si>
    <t>Державне управління</t>
  </si>
  <si>
    <t>0100</t>
  </si>
  <si>
    <t>Освіта</t>
  </si>
  <si>
    <t>1000</t>
  </si>
  <si>
    <t>Охорона здоров'я</t>
  </si>
  <si>
    <t>2000</t>
  </si>
  <si>
    <t>Соціальний захист та соціальне забезпечення</t>
  </si>
  <si>
    <t>3000</t>
  </si>
  <si>
    <t>Культура і мистецтво</t>
  </si>
  <si>
    <t>4000</t>
  </si>
  <si>
    <t>Фізична культура і спорт</t>
  </si>
  <si>
    <t>5000</t>
  </si>
  <si>
    <t>Житлово-комунальне господарство</t>
  </si>
  <si>
    <t>6000</t>
  </si>
  <si>
    <t>Економічна діяльність</t>
  </si>
  <si>
    <t>7000</t>
  </si>
  <si>
    <t>Інша діяльність</t>
  </si>
  <si>
    <t>8000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</si>
  <si>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</si>
  <si>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</si>
  <si>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>900203</t>
  </si>
  <si>
    <t>Плата за встановлення земельного сервітуту</t>
  </si>
  <si>
    <t>Надходження коштів від відшкодування втрат сільськогосподарського і лісогосподарського виробництва  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</si>
  <si>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</si>
  <si>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Затверджено на 2021 рік</t>
  </si>
  <si>
    <t>Виконання річних планових призначень за відповідний період  2021 року ( % )</t>
  </si>
  <si>
    <t xml:space="preserve">Загальний фонд </t>
  </si>
  <si>
    <t xml:space="preserve"> Темп росту 2021 року до відповідного періоду 2020 року)</t>
  </si>
  <si>
    <t>Спеціальний фонд</t>
  </si>
  <si>
    <t>41055000</t>
  </si>
  <si>
    <t>21081700</t>
  </si>
  <si>
    <t>21110000</t>
  </si>
  <si>
    <t>ІНФОРМАЦІЯ</t>
  </si>
  <si>
    <t>грн.коп.</t>
  </si>
  <si>
    <t xml:space="preserve">Виконано станом на 01.03. 2021 </t>
  </si>
  <si>
    <t>Виконано станом на 01.03.2020</t>
  </si>
  <si>
    <t>Виконано станом на 01.03.2021</t>
  </si>
  <si>
    <t xml:space="preserve">Виконано станом на 01.03. 2020 </t>
  </si>
  <si>
    <t xml:space="preserve">щодо виконання бюджету Костянтинівської МТГ за січень-лютий  2021 року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</si>
</sst>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"/>
    <numFmt numFmtId="165" formatCode="#,##0.00;\-#,##0.00"/>
    <numFmt numFmtId="166" formatCode="#,##0.0;\-#,##0.0"/>
  </numFmts>
  <fonts count="23" x14ac:knownFonts="1">
    <font>
      <sz val="8"/>
      <color rgb="FF000000"/>
      <name val="Tahoma"/>
    </font>
    <font>
      <sz val="10"/>
      <color rgb="FF000000"/>
      <name val="Arial"/>
    </font>
    <font>
      <sz val="5"/>
      <color rgb="FF000000"/>
      <name val="Times New Roman"/>
    </font>
    <font>
      <b/>
      <sz val="7"/>
      <color rgb="FF000000"/>
      <name val="Times New Roman"/>
    </font>
    <font>
      <b/>
      <sz val="6"/>
      <color rgb="FF000000"/>
      <name val="Times New Roman"/>
    </font>
    <font>
      <b/>
      <sz val="5"/>
      <color rgb="FF000000"/>
      <name val="Times New Roman"/>
    </font>
    <font>
      <sz val="5"/>
      <color rgb="FF000000"/>
      <name val="Times New Roman"/>
    </font>
    <font>
      <sz val="5"/>
      <color rgb="FF000000"/>
      <name val="Times New Roman"/>
    </font>
    <font>
      <sz val="5"/>
      <color rgb="FF000000"/>
      <name val="Arial"/>
    </font>
    <font>
      <sz val="4"/>
      <color rgb="FF000000"/>
      <name val="Times New Roman"/>
    </font>
    <font>
      <b/>
      <sz val="5"/>
      <color rgb="FF000000"/>
      <name val="Times New Roman"/>
    </font>
    <font>
      <b/>
      <i/>
      <sz val="5"/>
      <color rgb="FF000000"/>
      <name val="Times New Roman"/>
    </font>
    <font>
      <b/>
      <i/>
      <sz val="5"/>
      <color rgb="FF000000"/>
      <name val="Times New Roman"/>
    </font>
    <font>
      <sz val="5"/>
      <color rgb="FF000000"/>
      <name val="Times New Roman"/>
    </font>
    <font>
      <sz val="9"/>
      <color rgb="FF000000"/>
      <name val="Times New Roman"/>
    </font>
    <font>
      <i/>
      <sz val="9"/>
      <color rgb="FF000000"/>
      <name val="Times New Roman"/>
    </font>
    <font>
      <b/>
      <sz val="11"/>
      <color rgb="FF000000"/>
      <name val="Times New Roman"/>
      <family val="1"/>
      <charset val="204"/>
    </font>
    <font>
      <b/>
      <i/>
      <u/>
      <sz val="11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4"/>
      <color rgb="FF000000"/>
      <name val="Times New Roman"/>
      <family val="1"/>
      <charset val="204"/>
    </font>
    <font>
      <sz val="8"/>
      <color rgb="FF000000"/>
      <name val="Tahoma"/>
    </font>
    <font>
      <b/>
      <sz val="4"/>
      <color rgb="FF000000"/>
      <name val="Times New Roman"/>
      <family val="1"/>
      <charset val="204"/>
    </font>
    <font>
      <b/>
      <sz val="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79">
    <xf numFmtId="0" fontId="0" fillId="0" borderId="0"/>
    <xf numFmtId="0" fontId="18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</cellStyleXfs>
  <cellXfs count="120">
    <xf numFmtId="0" fontId="0" fillId="0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27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right" vertical="center" wrapText="1"/>
    </xf>
    <xf numFmtId="165" fontId="7" fillId="2" borderId="14" xfId="0" applyNumberFormat="1" applyFont="1" applyFill="1" applyBorder="1" applyAlignment="1">
      <alignment horizontal="right" vertical="center" wrapText="1"/>
    </xf>
    <xf numFmtId="165" fontId="8" fillId="2" borderId="9" xfId="0" applyNumberFormat="1" applyFont="1" applyFill="1" applyBorder="1" applyAlignment="1">
      <alignment horizontal="right" vertical="center" wrapText="1"/>
    </xf>
    <xf numFmtId="165" fontId="9" fillId="2" borderId="14" xfId="0" applyNumberFormat="1" applyFont="1" applyFill="1" applyBorder="1" applyAlignment="1">
      <alignment horizontal="right" vertical="center" wrapText="1"/>
    </xf>
    <xf numFmtId="166" fontId="9" fillId="2" borderId="14" xfId="0" applyNumberFormat="1" applyFont="1" applyFill="1" applyBorder="1" applyAlignment="1">
      <alignment horizontal="right" vertical="center" wrapText="1"/>
    </xf>
    <xf numFmtId="166" fontId="9" fillId="2" borderId="10" xfId="0" applyNumberFormat="1" applyFont="1" applyFill="1" applyBorder="1" applyAlignment="1">
      <alignment horizontal="righ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 wrapText="1"/>
    </xf>
    <xf numFmtId="165" fontId="9" fillId="2" borderId="10" xfId="0" applyNumberFormat="1" applyFont="1" applyFill="1" applyBorder="1" applyAlignment="1">
      <alignment horizontal="right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5" fontId="9" fillId="2" borderId="19" xfId="0" applyNumberFormat="1" applyFont="1" applyFill="1" applyBorder="1" applyAlignment="1">
      <alignment horizontal="right" vertical="center" wrapText="1"/>
    </xf>
    <xf numFmtId="165" fontId="19" fillId="2" borderId="14" xfId="1" applyNumberFormat="1" applyFont="1" applyFill="1" applyBorder="1" applyAlignment="1">
      <alignment horizontal="right" vertical="center" wrapText="1"/>
    </xf>
    <xf numFmtId="165" fontId="9" fillId="2" borderId="14" xfId="18" applyNumberFormat="1" applyFont="1" applyFill="1" applyBorder="1" applyAlignment="1">
      <alignment horizontal="right" vertical="center" wrapText="1"/>
    </xf>
    <xf numFmtId="165" fontId="9" fillId="2" borderId="14" xfId="52" applyNumberFormat="1" applyFont="1" applyFill="1" applyBorder="1" applyAlignment="1">
      <alignment horizontal="right" vertical="center" wrapText="1"/>
    </xf>
    <xf numFmtId="165" fontId="9" fillId="2" borderId="14" xfId="2" applyNumberFormat="1" applyFont="1" applyFill="1" applyBorder="1" applyAlignment="1">
      <alignment horizontal="right" vertical="center" wrapText="1"/>
    </xf>
    <xf numFmtId="165" fontId="9" fillId="2" borderId="14" xfId="20" applyNumberFormat="1" applyFont="1" applyFill="1" applyBorder="1" applyAlignment="1">
      <alignment horizontal="right" vertical="center" wrapText="1"/>
    </xf>
    <xf numFmtId="165" fontId="9" fillId="2" borderId="14" xfId="21" applyNumberFormat="1" applyFont="1" applyFill="1" applyBorder="1" applyAlignment="1">
      <alignment horizontal="right" vertical="center" wrapText="1"/>
    </xf>
    <xf numFmtId="165" fontId="9" fillId="2" borderId="14" xfId="53" applyNumberFormat="1" applyFont="1" applyFill="1" applyBorder="1" applyAlignment="1">
      <alignment horizontal="right" vertical="center" wrapText="1"/>
    </xf>
    <xf numFmtId="165" fontId="9" fillId="2" borderId="14" xfId="22" applyNumberFormat="1" applyFont="1" applyFill="1" applyBorder="1" applyAlignment="1">
      <alignment horizontal="right" vertical="center" wrapText="1"/>
    </xf>
    <xf numFmtId="165" fontId="9" fillId="2" borderId="14" xfId="24" applyNumberFormat="1" applyFont="1" applyFill="1" applyBorder="1" applyAlignment="1">
      <alignment horizontal="right" vertical="center" wrapText="1"/>
    </xf>
    <xf numFmtId="165" fontId="9" fillId="2" borderId="14" xfId="3" applyNumberFormat="1" applyFont="1" applyFill="1" applyBorder="1" applyAlignment="1">
      <alignment horizontal="right" vertical="center" wrapText="1"/>
    </xf>
    <xf numFmtId="165" fontId="9" fillId="2" borderId="14" xfId="25" applyNumberFormat="1" applyFont="1" applyFill="1" applyBorder="1" applyAlignment="1">
      <alignment horizontal="right" vertical="center" wrapText="1"/>
    </xf>
    <xf numFmtId="165" fontId="9" fillId="2" borderId="14" xfId="54" applyNumberFormat="1" applyFont="1" applyFill="1" applyBorder="1" applyAlignment="1">
      <alignment horizontal="right" vertical="center" wrapText="1"/>
    </xf>
    <xf numFmtId="165" fontId="9" fillId="2" borderId="14" xfId="26" applyNumberFormat="1" applyFont="1" applyFill="1" applyBorder="1" applyAlignment="1">
      <alignment horizontal="right" vertical="center" wrapText="1"/>
    </xf>
    <xf numFmtId="165" fontId="9" fillId="2" borderId="14" xfId="28" applyNumberFormat="1" applyFont="1" applyFill="1" applyBorder="1" applyAlignment="1">
      <alignment horizontal="right" vertical="center" wrapText="1"/>
    </xf>
    <xf numFmtId="165" fontId="9" fillId="2" borderId="14" xfId="55" applyNumberFormat="1" applyFont="1" applyFill="1" applyBorder="1" applyAlignment="1">
      <alignment horizontal="right" vertical="center" wrapText="1"/>
    </xf>
    <xf numFmtId="165" fontId="9" fillId="2" borderId="14" xfId="29" applyNumberFormat="1" applyFont="1" applyFill="1" applyBorder="1" applyAlignment="1">
      <alignment horizontal="right" vertical="center" wrapText="1"/>
    </xf>
    <xf numFmtId="165" fontId="9" fillId="2" borderId="14" xfId="57" applyNumberFormat="1" applyFont="1" applyFill="1" applyBorder="1" applyAlignment="1">
      <alignment horizontal="right" vertical="center" wrapText="1"/>
    </xf>
    <xf numFmtId="165" fontId="9" fillId="2" borderId="14" xfId="58" applyNumberFormat="1" applyFont="1" applyFill="1" applyBorder="1" applyAlignment="1">
      <alignment horizontal="right" vertical="center" wrapText="1"/>
    </xf>
    <xf numFmtId="165" fontId="9" fillId="2" borderId="14" xfId="30" applyNumberFormat="1" applyFont="1" applyFill="1" applyBorder="1" applyAlignment="1">
      <alignment horizontal="right" vertical="center" wrapText="1"/>
    </xf>
    <xf numFmtId="165" fontId="9" fillId="2" borderId="14" xfId="59" applyNumberFormat="1" applyFont="1" applyFill="1" applyBorder="1" applyAlignment="1">
      <alignment horizontal="right" vertical="center" wrapText="1"/>
    </xf>
    <xf numFmtId="165" fontId="9" fillId="2" borderId="14" xfId="5" applyNumberFormat="1" applyFont="1" applyFill="1" applyBorder="1" applyAlignment="1">
      <alignment horizontal="right" vertical="center" wrapText="1"/>
    </xf>
    <xf numFmtId="165" fontId="9" fillId="2" borderId="14" xfId="32" applyNumberFormat="1" applyFont="1" applyFill="1" applyBorder="1" applyAlignment="1">
      <alignment horizontal="right" vertical="center" wrapText="1"/>
    </xf>
    <xf numFmtId="165" fontId="9" fillId="2" borderId="14" xfId="61" applyNumberFormat="1" applyFont="1" applyFill="1" applyBorder="1" applyAlignment="1">
      <alignment horizontal="right" vertical="center" wrapText="1"/>
    </xf>
    <xf numFmtId="165" fontId="9" fillId="2" borderId="14" xfId="6" applyNumberFormat="1" applyFont="1" applyFill="1" applyBorder="1" applyAlignment="1">
      <alignment horizontal="right" vertical="center" wrapText="1"/>
    </xf>
    <xf numFmtId="165" fontId="9" fillId="2" borderId="14" xfId="33" applyNumberFormat="1" applyFont="1" applyFill="1" applyBorder="1" applyAlignment="1">
      <alignment horizontal="right" vertical="center" wrapText="1"/>
    </xf>
    <xf numFmtId="165" fontId="9" fillId="2" borderId="14" xfId="62" applyNumberFormat="1" applyFont="1" applyFill="1" applyBorder="1" applyAlignment="1">
      <alignment horizontal="right" vertical="center" wrapText="1"/>
    </xf>
    <xf numFmtId="165" fontId="9" fillId="2" borderId="14" xfId="34" applyNumberFormat="1" applyFont="1" applyFill="1" applyBorder="1" applyAlignment="1">
      <alignment horizontal="right" vertical="center" wrapText="1"/>
    </xf>
    <xf numFmtId="165" fontId="9" fillId="2" borderId="14" xfId="63" applyNumberFormat="1" applyFont="1" applyFill="1" applyBorder="1" applyAlignment="1">
      <alignment horizontal="right" vertical="center" wrapText="1"/>
    </xf>
    <xf numFmtId="165" fontId="9" fillId="2" borderId="14" xfId="36" applyNumberFormat="1" applyFont="1" applyFill="1" applyBorder="1" applyAlignment="1">
      <alignment horizontal="right" vertical="center" wrapText="1"/>
    </xf>
    <xf numFmtId="165" fontId="9" fillId="2" borderId="14" xfId="65" applyNumberFormat="1" applyFont="1" applyFill="1" applyBorder="1" applyAlignment="1">
      <alignment horizontal="right" vertical="center" wrapText="1"/>
    </xf>
    <xf numFmtId="165" fontId="9" fillId="2" borderId="14" xfId="38" applyNumberFormat="1" applyFont="1" applyFill="1" applyBorder="1" applyAlignment="1">
      <alignment horizontal="right" vertical="center" wrapText="1"/>
    </xf>
    <xf numFmtId="165" fontId="9" fillId="2" borderId="14" xfId="66" applyNumberFormat="1" applyFont="1" applyFill="1" applyBorder="1" applyAlignment="1">
      <alignment horizontal="right" vertical="center" wrapText="1"/>
    </xf>
    <xf numFmtId="165" fontId="9" fillId="2" borderId="14" xfId="41" applyNumberFormat="1" applyFont="1" applyFill="1" applyBorder="1" applyAlignment="1">
      <alignment horizontal="right" vertical="center" wrapText="1"/>
    </xf>
    <xf numFmtId="165" fontId="9" fillId="2" borderId="14" xfId="68" applyNumberFormat="1" applyFont="1" applyFill="1" applyBorder="1" applyAlignment="1">
      <alignment horizontal="right" vertical="center" wrapText="1"/>
    </xf>
    <xf numFmtId="165" fontId="9" fillId="2" borderId="14" xfId="9" applyNumberFormat="1" applyFont="1" applyFill="1" applyBorder="1" applyAlignment="1">
      <alignment horizontal="right" vertical="center" wrapText="1"/>
    </xf>
    <xf numFmtId="165" fontId="9" fillId="2" borderId="14" xfId="42" applyNumberFormat="1" applyFont="1" applyFill="1" applyBorder="1" applyAlignment="1">
      <alignment horizontal="right" vertical="center" wrapText="1"/>
    </xf>
    <xf numFmtId="165" fontId="9" fillId="2" borderId="14" xfId="69" applyNumberFormat="1" applyFont="1" applyFill="1" applyBorder="1" applyAlignment="1">
      <alignment horizontal="right" vertical="center" wrapText="1"/>
    </xf>
    <xf numFmtId="165" fontId="9" fillId="2" borderId="14" xfId="10" applyNumberFormat="1" applyFont="1" applyFill="1" applyBorder="1" applyAlignment="1">
      <alignment horizontal="right" vertical="center" wrapText="1"/>
    </xf>
    <xf numFmtId="165" fontId="9" fillId="2" borderId="14" xfId="43" applyNumberFormat="1" applyFont="1" applyFill="1" applyBorder="1" applyAlignment="1">
      <alignment horizontal="right" vertical="center" wrapText="1"/>
    </xf>
    <xf numFmtId="165" fontId="9" fillId="2" borderId="14" xfId="70" applyNumberFormat="1" applyFont="1" applyFill="1" applyBorder="1" applyAlignment="1">
      <alignment horizontal="right" vertical="center" wrapText="1"/>
    </xf>
    <xf numFmtId="165" fontId="9" fillId="2" borderId="14" xfId="11" applyNumberFormat="1" applyFont="1" applyFill="1" applyBorder="1" applyAlignment="1">
      <alignment horizontal="right" vertical="center" wrapText="1"/>
    </xf>
    <xf numFmtId="165" fontId="9" fillId="2" borderId="14" xfId="44" applyNumberFormat="1" applyFont="1" applyFill="1" applyBorder="1" applyAlignment="1">
      <alignment horizontal="right" vertical="center" wrapText="1"/>
    </xf>
    <xf numFmtId="165" fontId="9" fillId="2" borderId="14" xfId="72" applyNumberFormat="1" applyFont="1" applyFill="1" applyBorder="1" applyAlignment="1">
      <alignment horizontal="right" vertical="center" wrapText="1"/>
    </xf>
    <xf numFmtId="165" fontId="9" fillId="2" borderId="14" xfId="12" applyNumberFormat="1" applyFont="1" applyFill="1" applyBorder="1" applyAlignment="1">
      <alignment horizontal="right" vertical="center" wrapText="1"/>
    </xf>
    <xf numFmtId="165" fontId="9" fillId="2" borderId="14" xfId="45" applyNumberFormat="1" applyFont="1" applyFill="1" applyBorder="1" applyAlignment="1">
      <alignment horizontal="right" vertical="center" wrapText="1"/>
    </xf>
    <xf numFmtId="165" fontId="9" fillId="2" borderId="14" xfId="73" applyNumberFormat="1" applyFont="1" applyFill="1" applyBorder="1" applyAlignment="1">
      <alignment horizontal="right" vertical="center" wrapText="1"/>
    </xf>
    <xf numFmtId="165" fontId="9" fillId="2" borderId="14" xfId="13" applyNumberFormat="1" applyFont="1" applyFill="1" applyBorder="1" applyAlignment="1">
      <alignment horizontal="right" vertical="center" wrapText="1"/>
    </xf>
    <xf numFmtId="165" fontId="9" fillId="2" borderId="14" xfId="46" applyNumberFormat="1" applyFont="1" applyFill="1" applyBorder="1" applyAlignment="1">
      <alignment horizontal="right" vertical="center" wrapText="1"/>
    </xf>
    <xf numFmtId="165" fontId="9" fillId="2" borderId="14" xfId="74" applyNumberFormat="1" applyFont="1" applyFill="1" applyBorder="1" applyAlignment="1">
      <alignment horizontal="right" vertical="center" wrapText="1"/>
    </xf>
    <xf numFmtId="165" fontId="9" fillId="2" borderId="14" xfId="14" applyNumberFormat="1" applyFont="1" applyFill="1" applyBorder="1" applyAlignment="1">
      <alignment horizontal="right" vertical="center" wrapText="1"/>
    </xf>
    <xf numFmtId="165" fontId="9" fillId="2" borderId="14" xfId="47" applyNumberFormat="1" applyFont="1" applyFill="1" applyBorder="1" applyAlignment="1">
      <alignment horizontal="right" vertical="center" wrapText="1"/>
    </xf>
    <xf numFmtId="165" fontId="9" fillId="2" borderId="14" xfId="75" applyNumberFormat="1" applyFont="1" applyFill="1" applyBorder="1" applyAlignment="1">
      <alignment horizontal="right" vertical="center" wrapText="1"/>
    </xf>
    <xf numFmtId="165" fontId="9" fillId="2" borderId="14" xfId="16" applyNumberFormat="1" applyFont="1" applyFill="1" applyBorder="1" applyAlignment="1">
      <alignment horizontal="right" vertical="center" wrapText="1"/>
    </xf>
    <xf numFmtId="165" fontId="9" fillId="2" borderId="14" xfId="48" applyNumberFormat="1" applyFont="1" applyFill="1" applyBorder="1" applyAlignment="1">
      <alignment horizontal="right" vertical="center" wrapText="1"/>
    </xf>
    <xf numFmtId="165" fontId="9" fillId="2" borderId="14" xfId="76" applyNumberFormat="1" applyFont="1" applyFill="1" applyBorder="1" applyAlignment="1">
      <alignment horizontal="right" vertical="center" wrapText="1"/>
    </xf>
    <xf numFmtId="165" fontId="9" fillId="2" borderId="14" xfId="49" applyNumberFormat="1" applyFont="1" applyFill="1" applyBorder="1" applyAlignment="1">
      <alignment horizontal="right" vertical="center" wrapText="1"/>
    </xf>
    <xf numFmtId="165" fontId="9" fillId="2" borderId="14" xfId="77" applyNumberFormat="1" applyFont="1" applyFill="1" applyBorder="1" applyAlignment="1">
      <alignment horizontal="right" vertical="center" wrapText="1"/>
    </xf>
    <xf numFmtId="165" fontId="9" fillId="2" borderId="14" xfId="50" applyNumberFormat="1" applyFont="1" applyFill="1" applyBorder="1" applyAlignment="1">
      <alignment horizontal="right" vertical="center" wrapText="1"/>
    </xf>
    <xf numFmtId="165" fontId="9" fillId="2" borderId="10" xfId="0" applyNumberFormat="1" applyFont="1" applyFill="1" applyBorder="1" applyAlignment="1">
      <alignment horizontal="right" vertical="center" wrapText="1"/>
    </xf>
    <xf numFmtId="0" fontId="2" fillId="2" borderId="27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165" fontId="8" fillId="2" borderId="22" xfId="0" applyNumberFormat="1" applyFont="1" applyFill="1" applyBorder="1" applyAlignment="1">
      <alignment horizontal="righ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4" fillId="2" borderId="15" xfId="0" applyFont="1" applyFill="1" applyBorder="1" applyAlignment="1">
      <alignment horizontal="left" wrapText="1"/>
    </xf>
    <xf numFmtId="0" fontId="14" fillId="2" borderId="17" xfId="0" applyFont="1" applyFill="1" applyBorder="1" applyAlignment="1">
      <alignment horizontal="left" wrapText="1"/>
    </xf>
    <xf numFmtId="164" fontId="15" fillId="2" borderId="16" xfId="0" applyNumberFormat="1" applyFont="1" applyFill="1" applyBorder="1" applyAlignment="1">
      <alignment horizontal="left" wrapText="1"/>
    </xf>
    <xf numFmtId="165" fontId="21" fillId="2" borderId="14" xfId="1" applyNumberFormat="1" applyFont="1" applyFill="1" applyBorder="1" applyAlignment="1">
      <alignment horizontal="right" vertical="center" wrapText="1"/>
    </xf>
    <xf numFmtId="165" fontId="21" fillId="2" borderId="14" xfId="51" applyNumberFormat="1" applyFont="1" applyFill="1" applyBorder="1" applyAlignment="1">
      <alignment horizontal="right" vertical="center" wrapText="1"/>
    </xf>
    <xf numFmtId="165" fontId="21" fillId="2" borderId="14" xfId="78" applyNumberFormat="1" applyFont="1" applyFill="1" applyBorder="1" applyAlignment="1">
      <alignment horizontal="right" vertical="center" wrapText="1"/>
    </xf>
    <xf numFmtId="166" fontId="21" fillId="2" borderId="14" xfId="0" applyNumberFormat="1" applyFont="1" applyFill="1" applyBorder="1" applyAlignment="1">
      <alignment horizontal="right" vertical="center" wrapText="1"/>
    </xf>
    <xf numFmtId="165" fontId="21" fillId="2" borderId="14" xfId="0" applyNumberFormat="1" applyFont="1" applyFill="1" applyBorder="1" applyAlignment="1">
      <alignment horizontal="right" vertical="center" wrapText="1"/>
    </xf>
    <xf numFmtId="165" fontId="21" fillId="2" borderId="14" xfId="17" applyNumberFormat="1" applyFont="1" applyFill="1" applyBorder="1" applyAlignment="1">
      <alignment horizontal="right" vertical="center" wrapText="1"/>
    </xf>
    <xf numFmtId="166" fontId="21" fillId="2" borderId="10" xfId="0" applyNumberFormat="1" applyFont="1" applyFill="1" applyBorder="1" applyAlignment="1">
      <alignment horizontal="right" vertical="center" wrapText="1"/>
    </xf>
    <xf numFmtId="165" fontId="21" fillId="2" borderId="10" xfId="0" applyNumberFormat="1" applyFont="1" applyFill="1" applyBorder="1" applyAlignment="1">
      <alignment horizontal="right" vertical="center" wrapText="1"/>
    </xf>
    <xf numFmtId="0" fontId="22" fillId="2" borderId="22" xfId="0" applyFont="1" applyFill="1" applyBorder="1" applyAlignment="1">
      <alignment horizontal="center" vertical="center" wrapText="1"/>
    </xf>
    <xf numFmtId="165" fontId="21" fillId="2" borderId="14" xfId="40" applyNumberFormat="1" applyFont="1" applyFill="1" applyBorder="1" applyAlignment="1">
      <alignment horizontal="right" vertical="center" wrapText="1"/>
    </xf>
    <xf numFmtId="165" fontId="21" fillId="2" borderId="14" xfId="67" applyNumberFormat="1" applyFont="1" applyFill="1" applyBorder="1" applyAlignment="1">
      <alignment horizontal="right" vertical="center" wrapText="1"/>
    </xf>
    <xf numFmtId="165" fontId="21" fillId="2" borderId="14" xfId="7" applyNumberFormat="1" applyFont="1" applyFill="1" applyBorder="1" applyAlignment="1">
      <alignment horizontal="right" vertical="center" wrapText="1"/>
    </xf>
  </cellXfs>
  <cellStyles count="79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24"/>
    <cellStyle name="Обычный 26" xfId="25"/>
    <cellStyle name="Обычный 27" xfId="26"/>
    <cellStyle name="Обычный 28" xfId="27"/>
    <cellStyle name="Обычный 29" xfId="28"/>
    <cellStyle name="Обычный 3" xfId="2"/>
    <cellStyle name="Обычный 30" xfId="29"/>
    <cellStyle name="Обычный 31" xfId="30"/>
    <cellStyle name="Обычный 32" xfId="31"/>
    <cellStyle name="Обычный 33" xfId="32"/>
    <cellStyle name="Обычный 34" xfId="33"/>
    <cellStyle name="Обычный 35" xfId="34"/>
    <cellStyle name="Обычный 36" xfId="35"/>
    <cellStyle name="Обычный 37" xfId="36"/>
    <cellStyle name="Обычный 38" xfId="37"/>
    <cellStyle name="Обычный 39" xfId="38"/>
    <cellStyle name="Обычный 4" xfId="3"/>
    <cellStyle name="Обычный 40" xfId="39"/>
    <cellStyle name="Обычный 41" xfId="40"/>
    <cellStyle name="Обычный 42" xfId="41"/>
    <cellStyle name="Обычный 43" xfId="42"/>
    <cellStyle name="Обычный 44" xfId="43"/>
    <cellStyle name="Обычный 45" xfId="44"/>
    <cellStyle name="Обычный 46" xfId="45"/>
    <cellStyle name="Обычный 47" xfId="46"/>
    <cellStyle name="Обычный 48" xfId="47"/>
    <cellStyle name="Обычный 49" xfId="48"/>
    <cellStyle name="Обычный 5" xfId="4"/>
    <cellStyle name="Обычный 50" xfId="49"/>
    <cellStyle name="Обычный 51" xfId="50"/>
    <cellStyle name="Обычный 52" xfId="51"/>
    <cellStyle name="Обычный 53" xfId="52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5"/>
    <cellStyle name="Обычный 60" xfId="59"/>
    <cellStyle name="Обычный 61" xfId="60"/>
    <cellStyle name="Обычный 62" xfId="61"/>
    <cellStyle name="Обычный 63" xfId="62"/>
    <cellStyle name="Обычный 64" xfId="63"/>
    <cellStyle name="Обычный 65" xfId="64"/>
    <cellStyle name="Обычный 66" xfId="65"/>
    <cellStyle name="Обычный 67" xfId="66"/>
    <cellStyle name="Обычный 68" xfId="67"/>
    <cellStyle name="Обычный 69" xfId="68"/>
    <cellStyle name="Обычный 7" xfId="6"/>
    <cellStyle name="Обычный 70" xfId="69"/>
    <cellStyle name="Обычный 71" xfId="70"/>
    <cellStyle name="Обычный 72" xfId="71"/>
    <cellStyle name="Обычный 73" xfId="72"/>
    <cellStyle name="Обычный 74" xfId="73"/>
    <cellStyle name="Обычный 75" xfId="74"/>
    <cellStyle name="Обычный 76" xfId="75"/>
    <cellStyle name="Обычный 77" xfId="76"/>
    <cellStyle name="Обычный 78" xfId="77"/>
    <cellStyle name="Обычный 79" xfId="78"/>
    <cellStyle name="Обычный 8" xfId="7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tabSelected="1" topLeftCell="A61" zoomScale="200" zoomScaleNormal="200" workbookViewId="0">
      <selection activeCell="A117" sqref="A117"/>
    </sheetView>
  </sheetViews>
  <sheetFormatPr defaultRowHeight="10.5" x14ac:dyDescent="0.15"/>
  <cols>
    <col min="1" max="1" width="27" style="1" customWidth="1"/>
    <col min="2" max="2" width="6" style="1" customWidth="1"/>
    <col min="3" max="3" width="7.33203125" style="1" customWidth="1"/>
    <col min="4" max="4" width="8.33203125" style="1" customWidth="1"/>
    <col min="5" max="5" width="9.83203125" style="1" customWidth="1"/>
    <col min="6" max="6" width="9.5" style="1" customWidth="1"/>
    <col min="7" max="9" width="8.33203125" style="1" customWidth="1"/>
    <col min="10" max="10" width="9.6640625" style="1" customWidth="1"/>
    <col min="11" max="11" width="7.1640625" style="1" customWidth="1"/>
    <col min="12" max="12" width="4.83203125" style="1" customWidth="1"/>
    <col min="13" max="13" width="3.6640625" style="1" customWidth="1"/>
    <col min="14" max="16384" width="9.33203125" style="1"/>
  </cols>
  <sheetData>
    <row r="1" spans="1:13" ht="18.75" customHeight="1" x14ac:dyDescent="0.15">
      <c r="A1" s="93" t="s">
        <v>217</v>
      </c>
      <c r="B1" s="93"/>
      <c r="C1" s="93"/>
      <c r="D1" s="94"/>
      <c r="E1" s="94"/>
      <c r="F1" s="94"/>
      <c r="G1" s="94"/>
      <c r="H1" s="93"/>
      <c r="I1" s="93"/>
      <c r="J1" s="93"/>
      <c r="K1" s="93"/>
      <c r="L1" s="93"/>
      <c r="M1" s="93"/>
    </row>
    <row r="2" spans="1:13" ht="25.5" customHeight="1" x14ac:dyDescent="0.15">
      <c r="A2" s="95" t="s">
        <v>223</v>
      </c>
      <c r="B2" s="95"/>
      <c r="C2" s="95"/>
      <c r="D2" s="96"/>
      <c r="E2" s="96"/>
      <c r="F2" s="96"/>
      <c r="G2" s="96"/>
      <c r="H2" s="95"/>
      <c r="I2" s="95"/>
      <c r="J2" s="95"/>
      <c r="K2" s="95"/>
      <c r="L2" s="95"/>
      <c r="M2" s="95"/>
    </row>
    <row r="3" spans="1:13" ht="11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85" t="s">
        <v>218</v>
      </c>
      <c r="M3" s="85"/>
    </row>
    <row r="4" spans="1:13" ht="13.7" customHeight="1" x14ac:dyDescent="0.15">
      <c r="A4" s="86" t="s">
        <v>1</v>
      </c>
      <c r="B4" s="86"/>
      <c r="C4" s="101" t="s">
        <v>211</v>
      </c>
      <c r="D4" s="102"/>
      <c r="E4" s="102"/>
      <c r="F4" s="102"/>
      <c r="G4" s="103"/>
      <c r="H4" s="98" t="s">
        <v>213</v>
      </c>
      <c r="I4" s="99"/>
      <c r="J4" s="99"/>
      <c r="K4" s="99"/>
      <c r="L4" s="99"/>
      <c r="M4" s="100"/>
    </row>
    <row r="5" spans="1:13" ht="27.4" customHeight="1" x14ac:dyDescent="0.15">
      <c r="A5" s="86"/>
      <c r="B5" s="86"/>
      <c r="C5" s="89" t="s">
        <v>222</v>
      </c>
      <c r="D5" s="87" t="s">
        <v>209</v>
      </c>
      <c r="E5" s="89" t="s">
        <v>219</v>
      </c>
      <c r="F5" s="87" t="s">
        <v>210</v>
      </c>
      <c r="G5" s="87" t="s">
        <v>212</v>
      </c>
      <c r="H5" s="89" t="s">
        <v>220</v>
      </c>
      <c r="I5" s="87" t="s">
        <v>209</v>
      </c>
      <c r="J5" s="89" t="s">
        <v>221</v>
      </c>
      <c r="K5" s="90" t="s">
        <v>210</v>
      </c>
      <c r="L5" s="97" t="s">
        <v>212</v>
      </c>
      <c r="M5" s="97"/>
    </row>
    <row r="6" spans="1:13" ht="48" customHeight="1" x14ac:dyDescent="0.15">
      <c r="A6" s="86"/>
      <c r="B6" s="86"/>
      <c r="C6" s="89"/>
      <c r="D6" s="88"/>
      <c r="E6" s="89"/>
      <c r="F6" s="88"/>
      <c r="G6" s="88"/>
      <c r="H6" s="89"/>
      <c r="I6" s="88"/>
      <c r="J6" s="89"/>
      <c r="K6" s="91"/>
      <c r="L6" s="97"/>
      <c r="M6" s="97"/>
    </row>
    <row r="7" spans="1:13" ht="9.4" customHeight="1" x14ac:dyDescent="0.15">
      <c r="A7" s="3" t="s">
        <v>2</v>
      </c>
      <c r="B7" s="24" t="s">
        <v>0</v>
      </c>
      <c r="C7" s="4" t="s">
        <v>0</v>
      </c>
      <c r="D7" s="5"/>
      <c r="E7" s="5"/>
      <c r="F7" s="5"/>
      <c r="G7" s="5"/>
      <c r="H7" s="4" t="s">
        <v>0</v>
      </c>
      <c r="I7" s="6" t="s">
        <v>0</v>
      </c>
      <c r="J7" s="6" t="s">
        <v>0</v>
      </c>
      <c r="K7" s="6" t="s">
        <v>0</v>
      </c>
      <c r="L7" s="92" t="s">
        <v>0</v>
      </c>
      <c r="M7" s="92"/>
    </row>
    <row r="8" spans="1:13" ht="9.4" customHeight="1" x14ac:dyDescent="0.15">
      <c r="A8" s="3" t="s">
        <v>3</v>
      </c>
      <c r="B8" s="24" t="s">
        <v>4</v>
      </c>
      <c r="C8" s="26">
        <v>40565716.700000003</v>
      </c>
      <c r="D8" s="27">
        <v>305571700</v>
      </c>
      <c r="E8" s="28">
        <v>48767677.630000003</v>
      </c>
      <c r="F8" s="8">
        <f>E8/D8*100</f>
        <v>15.959487619435963</v>
      </c>
      <c r="G8" s="7">
        <f>E8-C8</f>
        <v>8201960.9299999997</v>
      </c>
      <c r="H8" s="29">
        <v>61735.09</v>
      </c>
      <c r="I8" s="26">
        <v>306000</v>
      </c>
      <c r="J8" s="26">
        <v>58454.43</v>
      </c>
      <c r="K8" s="9">
        <f>J8/I8*100</f>
        <v>19.102754901960783</v>
      </c>
      <c r="L8" s="84">
        <f>J8-H8</f>
        <v>-3280.6599999999962</v>
      </c>
      <c r="M8" s="84"/>
    </row>
    <row r="9" spans="1:13" ht="13.9" customHeight="1" x14ac:dyDescent="0.15">
      <c r="A9" s="10" t="s">
        <v>5</v>
      </c>
      <c r="B9" s="24" t="s">
        <v>6</v>
      </c>
      <c r="C9" s="26">
        <v>25155115.859999999</v>
      </c>
      <c r="D9" s="27">
        <v>193056000</v>
      </c>
      <c r="E9" s="28">
        <v>30861178.84</v>
      </c>
      <c r="F9" s="8">
        <f t="shared" ref="F9:F72" si="0">E9/D9*100</f>
        <v>15.985609791977456</v>
      </c>
      <c r="G9" s="7">
        <f t="shared" ref="G9:G72" si="1">E9-C9</f>
        <v>5706062.9800000004</v>
      </c>
      <c r="H9" s="22" t="s">
        <v>0</v>
      </c>
      <c r="I9" s="22"/>
      <c r="J9" s="22"/>
      <c r="K9" s="9"/>
      <c r="L9" s="84"/>
      <c r="M9" s="84"/>
    </row>
    <row r="10" spans="1:13" ht="8.1" customHeight="1" x14ac:dyDescent="0.15">
      <c r="A10" s="11" t="s">
        <v>7</v>
      </c>
      <c r="B10" s="12" t="s">
        <v>8</v>
      </c>
      <c r="C10" s="26">
        <v>25129975.859999999</v>
      </c>
      <c r="D10" s="27">
        <v>192376000</v>
      </c>
      <c r="E10" s="28">
        <v>30677565.84</v>
      </c>
      <c r="F10" s="8">
        <f t="shared" si="0"/>
        <v>15.946669979623238</v>
      </c>
      <c r="G10" s="7">
        <f t="shared" si="1"/>
        <v>5547589.9800000004</v>
      </c>
      <c r="H10" s="22" t="s">
        <v>0</v>
      </c>
      <c r="I10" s="22"/>
      <c r="J10" s="22"/>
      <c r="K10" s="9"/>
      <c r="L10" s="84"/>
      <c r="M10" s="84"/>
    </row>
    <row r="11" spans="1:13" ht="19.5" customHeight="1" x14ac:dyDescent="0.15">
      <c r="A11" s="13" t="s">
        <v>9</v>
      </c>
      <c r="B11" s="14" t="s">
        <v>10</v>
      </c>
      <c r="C11" s="26">
        <v>23669002.199999999</v>
      </c>
      <c r="D11" s="27">
        <v>176866899</v>
      </c>
      <c r="E11" s="28">
        <v>27568165.27</v>
      </c>
      <c r="F11" s="8">
        <f t="shared" si="0"/>
        <v>15.586955742351766</v>
      </c>
      <c r="G11" s="7">
        <f t="shared" si="1"/>
        <v>3899163.0700000003</v>
      </c>
      <c r="H11" s="22" t="s">
        <v>0</v>
      </c>
      <c r="I11" s="22"/>
      <c r="J11" s="22"/>
      <c r="K11" s="9"/>
      <c r="L11" s="84"/>
      <c r="M11" s="84"/>
    </row>
    <row r="12" spans="1:13" ht="30.6" customHeight="1" x14ac:dyDescent="0.15">
      <c r="A12" s="13" t="s">
        <v>11</v>
      </c>
      <c r="B12" s="14" t="s">
        <v>12</v>
      </c>
      <c r="C12" s="26">
        <v>942664.97</v>
      </c>
      <c r="D12" s="27">
        <v>11074000</v>
      </c>
      <c r="E12" s="28">
        <v>2238859.54</v>
      </c>
      <c r="F12" s="8">
        <f t="shared" si="0"/>
        <v>20.21726151345494</v>
      </c>
      <c r="G12" s="7">
        <f t="shared" si="1"/>
        <v>1296194.57</v>
      </c>
      <c r="H12" s="22" t="s">
        <v>0</v>
      </c>
      <c r="I12" s="22"/>
      <c r="J12" s="22"/>
      <c r="K12" s="9"/>
      <c r="L12" s="84"/>
      <c r="M12" s="84"/>
    </row>
    <row r="13" spans="1:13" ht="19.5" customHeight="1" x14ac:dyDescent="0.15">
      <c r="A13" s="13" t="s">
        <v>13</v>
      </c>
      <c r="B13" s="14" t="s">
        <v>14</v>
      </c>
      <c r="C13" s="26">
        <v>281304.95</v>
      </c>
      <c r="D13" s="27">
        <v>3226680</v>
      </c>
      <c r="E13" s="28">
        <v>580518.30000000005</v>
      </c>
      <c r="F13" s="8">
        <f t="shared" si="0"/>
        <v>17.991195284317008</v>
      </c>
      <c r="G13" s="7">
        <f t="shared" si="1"/>
        <v>299213.35000000003</v>
      </c>
      <c r="H13" s="22" t="s">
        <v>0</v>
      </c>
      <c r="I13" s="22"/>
      <c r="J13" s="22"/>
      <c r="K13" s="9"/>
      <c r="L13" s="84"/>
      <c r="M13" s="84"/>
    </row>
    <row r="14" spans="1:13" ht="19.5" customHeight="1" x14ac:dyDescent="0.15">
      <c r="A14" s="13" t="s">
        <v>15</v>
      </c>
      <c r="B14" s="14" t="s">
        <v>16</v>
      </c>
      <c r="C14" s="26">
        <v>237003.74</v>
      </c>
      <c r="D14" s="27">
        <v>1208421</v>
      </c>
      <c r="E14" s="28">
        <v>290022.73</v>
      </c>
      <c r="F14" s="8">
        <f t="shared" si="0"/>
        <v>24.000139851922466</v>
      </c>
      <c r="G14" s="7">
        <f t="shared" si="1"/>
        <v>53018.989999999991</v>
      </c>
      <c r="H14" s="22" t="s">
        <v>0</v>
      </c>
      <c r="I14" s="22"/>
      <c r="J14" s="22"/>
      <c r="K14" s="9"/>
      <c r="L14" s="84"/>
      <c r="M14" s="84"/>
    </row>
    <row r="15" spans="1:13" ht="8.1" customHeight="1" x14ac:dyDescent="0.15">
      <c r="A15" s="11" t="s">
        <v>17</v>
      </c>
      <c r="B15" s="12" t="s">
        <v>18</v>
      </c>
      <c r="C15" s="26">
        <v>25140</v>
      </c>
      <c r="D15" s="27">
        <v>680000</v>
      </c>
      <c r="E15" s="28">
        <v>183613</v>
      </c>
      <c r="F15" s="8">
        <f t="shared" si="0"/>
        <v>27.001911764705884</v>
      </c>
      <c r="G15" s="7">
        <f t="shared" si="1"/>
        <v>158473</v>
      </c>
      <c r="H15" s="22" t="s">
        <v>0</v>
      </c>
      <c r="I15" s="22"/>
      <c r="J15" s="22"/>
      <c r="K15" s="9"/>
      <c r="L15" s="84"/>
      <c r="M15" s="84"/>
    </row>
    <row r="16" spans="1:13" ht="13.9" customHeight="1" x14ac:dyDescent="0.15">
      <c r="A16" s="13" t="s">
        <v>19</v>
      </c>
      <c r="B16" s="14" t="s">
        <v>20</v>
      </c>
      <c r="C16" s="26">
        <v>25140</v>
      </c>
      <c r="D16" s="27">
        <v>680000</v>
      </c>
      <c r="E16" s="28">
        <v>183613</v>
      </c>
      <c r="F16" s="8">
        <f t="shared" si="0"/>
        <v>27.001911764705884</v>
      </c>
      <c r="G16" s="7">
        <f t="shared" si="1"/>
        <v>158473</v>
      </c>
      <c r="H16" s="22" t="s">
        <v>0</v>
      </c>
      <c r="I16" s="22"/>
      <c r="J16" s="22"/>
      <c r="K16" s="9"/>
      <c r="L16" s="84"/>
      <c r="M16" s="84"/>
    </row>
    <row r="17" spans="1:13" ht="13.9" customHeight="1" x14ac:dyDescent="0.15">
      <c r="A17" s="10" t="s">
        <v>21</v>
      </c>
      <c r="B17" s="24" t="s">
        <v>22</v>
      </c>
      <c r="C17" s="26">
        <v>76.41</v>
      </c>
      <c r="D17" s="30">
        <v>244700</v>
      </c>
      <c r="E17" s="28">
        <v>288936.43</v>
      </c>
      <c r="F17" s="8">
        <f t="shared" si="0"/>
        <v>118.07782182263998</v>
      </c>
      <c r="G17" s="7">
        <f t="shared" si="1"/>
        <v>288860.02</v>
      </c>
      <c r="H17" s="22" t="s">
        <v>0</v>
      </c>
      <c r="I17" s="22"/>
      <c r="J17" s="22"/>
      <c r="K17" s="9"/>
      <c r="L17" s="84"/>
      <c r="M17" s="84"/>
    </row>
    <row r="18" spans="1:13" ht="13.9" customHeight="1" x14ac:dyDescent="0.15">
      <c r="A18" s="11" t="s">
        <v>23</v>
      </c>
      <c r="B18" s="12" t="s">
        <v>24</v>
      </c>
      <c r="C18" s="26" t="s">
        <v>0</v>
      </c>
      <c r="D18" s="30">
        <v>4900</v>
      </c>
      <c r="E18" s="28">
        <v>1583.02</v>
      </c>
      <c r="F18" s="8">
        <f t="shared" si="0"/>
        <v>32.306530612244899</v>
      </c>
      <c r="G18" s="7">
        <f>E18</f>
        <v>1583.02</v>
      </c>
      <c r="H18" s="22" t="s">
        <v>0</v>
      </c>
      <c r="I18" s="22"/>
      <c r="J18" s="22"/>
      <c r="K18" s="9"/>
      <c r="L18" s="84"/>
      <c r="M18" s="84"/>
    </row>
    <row r="19" spans="1:13" ht="30.6" customHeight="1" x14ac:dyDescent="0.15">
      <c r="A19" s="13" t="s">
        <v>25</v>
      </c>
      <c r="B19" s="14" t="s">
        <v>26</v>
      </c>
      <c r="C19" s="26" t="s">
        <v>0</v>
      </c>
      <c r="D19" s="30">
        <v>4900</v>
      </c>
      <c r="E19" s="28">
        <v>1583.02</v>
      </c>
      <c r="F19" s="8">
        <f t="shared" si="0"/>
        <v>32.306530612244899</v>
      </c>
      <c r="G19" s="7">
        <f>E19</f>
        <v>1583.02</v>
      </c>
      <c r="H19" s="22" t="s">
        <v>0</v>
      </c>
      <c r="I19" s="22"/>
      <c r="J19" s="22"/>
      <c r="K19" s="9"/>
      <c r="L19" s="84"/>
      <c r="M19" s="84"/>
    </row>
    <row r="20" spans="1:13" ht="8.1" customHeight="1" x14ac:dyDescent="0.15">
      <c r="A20" s="11" t="s">
        <v>27</v>
      </c>
      <c r="B20" s="12" t="s">
        <v>28</v>
      </c>
      <c r="C20" s="26">
        <v>76.41</v>
      </c>
      <c r="D20" s="30">
        <v>239800</v>
      </c>
      <c r="E20" s="28">
        <v>287353.40999999997</v>
      </c>
      <c r="F20" s="8">
        <f t="shared" si="0"/>
        <v>119.83044620517096</v>
      </c>
      <c r="G20" s="7">
        <f t="shared" si="1"/>
        <v>287277</v>
      </c>
      <c r="H20" s="22" t="s">
        <v>0</v>
      </c>
      <c r="I20" s="22"/>
      <c r="J20" s="22"/>
      <c r="K20" s="9"/>
      <c r="L20" s="84"/>
      <c r="M20" s="84"/>
    </row>
    <row r="21" spans="1:13" ht="19.5" customHeight="1" x14ac:dyDescent="0.15">
      <c r="A21" s="13" t="s">
        <v>29</v>
      </c>
      <c r="B21" s="14" t="s">
        <v>30</v>
      </c>
      <c r="C21" s="26">
        <v>76.41</v>
      </c>
      <c r="D21" s="30">
        <v>239800</v>
      </c>
      <c r="E21" s="28">
        <v>287353.40999999997</v>
      </c>
      <c r="F21" s="8">
        <f t="shared" si="0"/>
        <v>119.83044620517096</v>
      </c>
      <c r="G21" s="7">
        <f t="shared" si="1"/>
        <v>287277</v>
      </c>
      <c r="H21" s="22" t="s">
        <v>0</v>
      </c>
      <c r="I21" s="22"/>
      <c r="J21" s="22"/>
      <c r="K21" s="9"/>
      <c r="L21" s="84"/>
      <c r="M21" s="84"/>
    </row>
    <row r="22" spans="1:13" ht="8.1" customHeight="1" x14ac:dyDescent="0.15">
      <c r="A22" s="10" t="s">
        <v>31</v>
      </c>
      <c r="B22" s="24" t="s">
        <v>32</v>
      </c>
      <c r="C22" s="26">
        <v>2723604.41</v>
      </c>
      <c r="D22" s="31">
        <v>24086800</v>
      </c>
      <c r="E22" s="32">
        <v>1268114.98</v>
      </c>
      <c r="F22" s="8">
        <f t="shared" si="0"/>
        <v>5.2647714930999552</v>
      </c>
      <c r="G22" s="7">
        <f t="shared" si="1"/>
        <v>-1455489.4300000002</v>
      </c>
      <c r="H22" s="22" t="s">
        <v>0</v>
      </c>
      <c r="I22" s="22"/>
      <c r="J22" s="22"/>
      <c r="K22" s="9"/>
      <c r="L22" s="84"/>
      <c r="M22" s="84"/>
    </row>
    <row r="23" spans="1:13" ht="13.9" customHeight="1" x14ac:dyDescent="0.15">
      <c r="A23" s="11" t="s">
        <v>33</v>
      </c>
      <c r="B23" s="12" t="s">
        <v>34</v>
      </c>
      <c r="C23" s="26">
        <v>440497.46</v>
      </c>
      <c r="D23" s="31">
        <v>4000800</v>
      </c>
      <c r="E23" s="32" t="s">
        <v>0</v>
      </c>
      <c r="F23" s="8"/>
      <c r="G23" s="7">
        <f>-C23</f>
        <v>-440497.46</v>
      </c>
      <c r="H23" s="22" t="s">
        <v>0</v>
      </c>
      <c r="I23" s="22"/>
      <c r="J23" s="22"/>
      <c r="K23" s="9"/>
      <c r="L23" s="84"/>
      <c r="M23" s="84"/>
    </row>
    <row r="24" spans="1:13" ht="8.1" customHeight="1" x14ac:dyDescent="0.15">
      <c r="A24" s="13" t="s">
        <v>35</v>
      </c>
      <c r="B24" s="14" t="s">
        <v>36</v>
      </c>
      <c r="C24" s="26">
        <v>440497.46</v>
      </c>
      <c r="D24" s="31">
        <v>4000800</v>
      </c>
      <c r="E24" s="32" t="s">
        <v>0</v>
      </c>
      <c r="F24" s="8"/>
      <c r="G24" s="7">
        <f>-C24</f>
        <v>-440497.46</v>
      </c>
      <c r="H24" s="22" t="s">
        <v>0</v>
      </c>
      <c r="I24" s="22"/>
      <c r="J24" s="22"/>
      <c r="K24" s="9"/>
      <c r="L24" s="84"/>
      <c r="M24" s="84"/>
    </row>
    <row r="25" spans="1:13" ht="13.9" customHeight="1" x14ac:dyDescent="0.15">
      <c r="A25" s="11" t="s">
        <v>37</v>
      </c>
      <c r="B25" s="12" t="s">
        <v>38</v>
      </c>
      <c r="C25" s="26">
        <v>1360071</v>
      </c>
      <c r="D25" s="31">
        <v>13920000</v>
      </c>
      <c r="E25" s="32" t="s">
        <v>0</v>
      </c>
      <c r="F25" s="8"/>
      <c r="G25" s="7">
        <f>-C25</f>
        <v>-1360071</v>
      </c>
      <c r="H25" s="22" t="s">
        <v>0</v>
      </c>
      <c r="I25" s="22"/>
      <c r="J25" s="22"/>
      <c r="K25" s="9"/>
      <c r="L25" s="84"/>
      <c r="M25" s="84"/>
    </row>
    <row r="26" spans="1:13" ht="8.1" customHeight="1" x14ac:dyDescent="0.15">
      <c r="A26" s="13" t="s">
        <v>35</v>
      </c>
      <c r="B26" s="14" t="s">
        <v>39</v>
      </c>
      <c r="C26" s="26">
        <v>1360071</v>
      </c>
      <c r="D26" s="31">
        <v>13920000</v>
      </c>
      <c r="E26" s="32" t="s">
        <v>0</v>
      </c>
      <c r="F26" s="8"/>
      <c r="G26" s="7">
        <f>-C26</f>
        <v>-1360071</v>
      </c>
      <c r="H26" s="22" t="s">
        <v>0</v>
      </c>
      <c r="I26" s="22"/>
      <c r="J26" s="22"/>
      <c r="K26" s="9"/>
      <c r="L26" s="84"/>
      <c r="M26" s="84"/>
    </row>
    <row r="27" spans="1:13" ht="19.5" customHeight="1" x14ac:dyDescent="0.15">
      <c r="A27" s="11" t="s">
        <v>40</v>
      </c>
      <c r="B27" s="12" t="s">
        <v>41</v>
      </c>
      <c r="C27" s="26">
        <v>923035.95</v>
      </c>
      <c r="D27" s="31">
        <v>6166000</v>
      </c>
      <c r="E27" s="32">
        <v>1268114.98</v>
      </c>
      <c r="F27" s="8">
        <f t="shared" si="0"/>
        <v>20.566250081089848</v>
      </c>
      <c r="G27" s="7">
        <f t="shared" si="1"/>
        <v>345079.03</v>
      </c>
      <c r="H27" s="22" t="s">
        <v>0</v>
      </c>
      <c r="I27" s="22"/>
      <c r="J27" s="22"/>
      <c r="K27" s="9"/>
      <c r="L27" s="84"/>
      <c r="M27" s="84"/>
    </row>
    <row r="28" spans="1:13" ht="8.4499999999999993" customHeight="1" x14ac:dyDescent="0.15">
      <c r="A28" s="10" t="s">
        <v>42</v>
      </c>
      <c r="B28" s="24" t="s">
        <v>43</v>
      </c>
      <c r="C28" s="26">
        <v>12686920.02</v>
      </c>
      <c r="D28" s="31">
        <v>88184200</v>
      </c>
      <c r="E28" s="32">
        <v>16349447.380000001</v>
      </c>
      <c r="F28" s="8">
        <f t="shared" si="0"/>
        <v>18.540109656831952</v>
      </c>
      <c r="G28" s="7">
        <f t="shared" si="1"/>
        <v>3662527.3600000013</v>
      </c>
      <c r="H28" s="22" t="s">
        <v>0</v>
      </c>
      <c r="I28" s="22"/>
      <c r="J28" s="22"/>
      <c r="K28" s="9"/>
      <c r="L28" s="84"/>
      <c r="M28" s="84"/>
    </row>
    <row r="29" spans="1:13" ht="8.1" customHeight="1" x14ac:dyDescent="0.15">
      <c r="A29" s="11" t="s">
        <v>44</v>
      </c>
      <c r="B29" s="12" t="s">
        <v>45</v>
      </c>
      <c r="C29" s="26">
        <v>5452323.21</v>
      </c>
      <c r="D29" s="33">
        <v>49834500</v>
      </c>
      <c r="E29" s="32">
        <v>7572446.7300000004</v>
      </c>
      <c r="F29" s="8">
        <f t="shared" si="0"/>
        <v>15.195189537368691</v>
      </c>
      <c r="G29" s="7">
        <f t="shared" si="1"/>
        <v>2120123.5200000005</v>
      </c>
      <c r="H29" s="22" t="s">
        <v>0</v>
      </c>
      <c r="I29" s="22"/>
      <c r="J29" s="22"/>
      <c r="K29" s="9"/>
      <c r="L29" s="84"/>
      <c r="M29" s="84"/>
    </row>
    <row r="30" spans="1:13" ht="19.5" customHeight="1" x14ac:dyDescent="0.15">
      <c r="A30" s="13" t="s">
        <v>46</v>
      </c>
      <c r="B30" s="14" t="s">
        <v>47</v>
      </c>
      <c r="C30" s="26">
        <v>2239.9299999999998</v>
      </c>
      <c r="D30" s="33">
        <v>18093</v>
      </c>
      <c r="E30" s="32">
        <v>10370.799999999999</v>
      </c>
      <c r="F30" s="8">
        <f t="shared" si="0"/>
        <v>57.319405294865412</v>
      </c>
      <c r="G30" s="7">
        <f t="shared" si="1"/>
        <v>8130.869999999999</v>
      </c>
      <c r="H30" s="22" t="s">
        <v>0</v>
      </c>
      <c r="I30" s="22"/>
      <c r="J30" s="22"/>
      <c r="K30" s="9"/>
      <c r="L30" s="84"/>
      <c r="M30" s="84"/>
    </row>
    <row r="31" spans="1:13" ht="19.5" customHeight="1" x14ac:dyDescent="0.15">
      <c r="A31" s="13" t="s">
        <v>48</v>
      </c>
      <c r="B31" s="14" t="s">
        <v>49</v>
      </c>
      <c r="C31" s="26">
        <v>15354.92</v>
      </c>
      <c r="D31" s="33">
        <v>215280</v>
      </c>
      <c r="E31" s="32">
        <v>7277.86</v>
      </c>
      <c r="F31" s="8">
        <f t="shared" si="0"/>
        <v>3.380648457822371</v>
      </c>
      <c r="G31" s="7">
        <f t="shared" si="1"/>
        <v>-8077.06</v>
      </c>
      <c r="H31" s="22" t="s">
        <v>0</v>
      </c>
      <c r="I31" s="22"/>
      <c r="J31" s="22"/>
      <c r="K31" s="9"/>
      <c r="L31" s="84"/>
      <c r="M31" s="84"/>
    </row>
    <row r="32" spans="1:13" ht="19.5" customHeight="1" x14ac:dyDescent="0.15">
      <c r="A32" s="13" t="s">
        <v>50</v>
      </c>
      <c r="B32" s="14" t="s">
        <v>51</v>
      </c>
      <c r="C32" s="26">
        <v>17815</v>
      </c>
      <c r="D32" s="33">
        <v>357410</v>
      </c>
      <c r="E32" s="32">
        <v>14213.8</v>
      </c>
      <c r="F32" s="8">
        <f t="shared" si="0"/>
        <v>3.9768892868134635</v>
      </c>
      <c r="G32" s="7">
        <f t="shared" si="1"/>
        <v>-3601.2000000000007</v>
      </c>
      <c r="H32" s="22" t="s">
        <v>0</v>
      </c>
      <c r="I32" s="22"/>
      <c r="J32" s="22"/>
      <c r="K32" s="9"/>
      <c r="L32" s="84"/>
      <c r="M32" s="84"/>
    </row>
    <row r="33" spans="1:13" ht="19.5" customHeight="1" x14ac:dyDescent="0.15">
      <c r="A33" s="13" t="s">
        <v>52</v>
      </c>
      <c r="B33" s="14" t="s">
        <v>53</v>
      </c>
      <c r="C33" s="26">
        <v>167870.65</v>
      </c>
      <c r="D33" s="33">
        <v>1724417</v>
      </c>
      <c r="E33" s="32">
        <v>413951.01</v>
      </c>
      <c r="F33" s="8">
        <f t="shared" si="0"/>
        <v>24.005273086498217</v>
      </c>
      <c r="G33" s="7">
        <f t="shared" si="1"/>
        <v>246080.36000000002</v>
      </c>
      <c r="H33" s="22" t="s">
        <v>0</v>
      </c>
      <c r="I33" s="22"/>
      <c r="J33" s="22"/>
      <c r="K33" s="9"/>
      <c r="L33" s="84"/>
      <c r="M33" s="84"/>
    </row>
    <row r="34" spans="1:13" ht="8.1" customHeight="1" x14ac:dyDescent="0.15">
      <c r="A34" s="13" t="s">
        <v>54</v>
      </c>
      <c r="B34" s="14" t="s">
        <v>55</v>
      </c>
      <c r="C34" s="26">
        <v>1997984.43</v>
      </c>
      <c r="D34" s="33">
        <v>15811300</v>
      </c>
      <c r="E34" s="32">
        <v>2621985.15</v>
      </c>
      <c r="F34" s="8">
        <f t="shared" si="0"/>
        <v>16.58298274019214</v>
      </c>
      <c r="G34" s="7">
        <f t="shared" si="1"/>
        <v>624000.72</v>
      </c>
      <c r="H34" s="22" t="s">
        <v>0</v>
      </c>
      <c r="I34" s="22"/>
      <c r="J34" s="22"/>
      <c r="K34" s="9"/>
      <c r="L34" s="84"/>
      <c r="M34" s="84"/>
    </row>
    <row r="35" spans="1:13" ht="8.1" customHeight="1" x14ac:dyDescent="0.15">
      <c r="A35" s="13" t="s">
        <v>56</v>
      </c>
      <c r="B35" s="14" t="s">
        <v>57</v>
      </c>
      <c r="C35" s="26">
        <v>2604388.77</v>
      </c>
      <c r="D35" s="33">
        <v>24593000</v>
      </c>
      <c r="E35" s="32">
        <v>3927516.48</v>
      </c>
      <c r="F35" s="8">
        <f t="shared" si="0"/>
        <v>15.970058471922904</v>
      </c>
      <c r="G35" s="7">
        <f t="shared" si="1"/>
        <v>1323127.71</v>
      </c>
      <c r="H35" s="22" t="s">
        <v>0</v>
      </c>
      <c r="I35" s="22"/>
      <c r="J35" s="22"/>
      <c r="K35" s="9"/>
      <c r="L35" s="84"/>
      <c r="M35" s="84"/>
    </row>
    <row r="36" spans="1:13" ht="8.1" customHeight="1" x14ac:dyDescent="0.15">
      <c r="A36" s="13" t="s">
        <v>58</v>
      </c>
      <c r="B36" s="14" t="s">
        <v>59</v>
      </c>
      <c r="C36" s="26">
        <v>82366.31</v>
      </c>
      <c r="D36" s="33">
        <v>2175000</v>
      </c>
      <c r="E36" s="32">
        <v>90688.62</v>
      </c>
      <c r="F36" s="8">
        <f t="shared" si="0"/>
        <v>4.1695917241379314</v>
      </c>
      <c r="G36" s="7">
        <f t="shared" si="1"/>
        <v>8322.3099999999977</v>
      </c>
      <c r="H36" s="22" t="s">
        <v>0</v>
      </c>
      <c r="I36" s="22"/>
      <c r="J36" s="22"/>
      <c r="K36" s="9"/>
      <c r="L36" s="84"/>
      <c r="M36" s="84"/>
    </row>
    <row r="37" spans="1:13" ht="8.1" customHeight="1" x14ac:dyDescent="0.15">
      <c r="A37" s="13" t="s">
        <v>60</v>
      </c>
      <c r="B37" s="14" t="s">
        <v>61</v>
      </c>
      <c r="C37" s="26">
        <v>506794.2</v>
      </c>
      <c r="D37" s="33">
        <v>4735000</v>
      </c>
      <c r="E37" s="32">
        <v>462993.01</v>
      </c>
      <c r="F37" s="8">
        <f t="shared" si="0"/>
        <v>9.7780994720168959</v>
      </c>
      <c r="G37" s="7">
        <f t="shared" si="1"/>
        <v>-43801.19</v>
      </c>
      <c r="H37" s="22" t="s">
        <v>0</v>
      </c>
      <c r="I37" s="22"/>
      <c r="J37" s="22"/>
      <c r="K37" s="9"/>
      <c r="L37" s="84"/>
      <c r="M37" s="84"/>
    </row>
    <row r="38" spans="1:13" ht="8.1" customHeight="1" x14ac:dyDescent="0.15">
      <c r="A38" s="13" t="s">
        <v>62</v>
      </c>
      <c r="B38" s="14" t="s">
        <v>63</v>
      </c>
      <c r="C38" s="26">
        <v>45050</v>
      </c>
      <c r="D38" s="33">
        <v>159000</v>
      </c>
      <c r="E38" s="32">
        <v>8800</v>
      </c>
      <c r="F38" s="8">
        <f t="shared" si="0"/>
        <v>5.534591194968554</v>
      </c>
      <c r="G38" s="7">
        <f t="shared" si="1"/>
        <v>-36250</v>
      </c>
      <c r="H38" s="22" t="s">
        <v>0</v>
      </c>
      <c r="I38" s="22"/>
      <c r="J38" s="22"/>
      <c r="K38" s="9"/>
      <c r="L38" s="84"/>
      <c r="M38" s="84"/>
    </row>
    <row r="39" spans="1:13" ht="8.1" customHeight="1" x14ac:dyDescent="0.15">
      <c r="A39" s="13" t="s">
        <v>64</v>
      </c>
      <c r="B39" s="14" t="s">
        <v>65</v>
      </c>
      <c r="C39" s="26">
        <v>12459</v>
      </c>
      <c r="D39" s="33">
        <v>46000</v>
      </c>
      <c r="E39" s="32">
        <v>14650</v>
      </c>
      <c r="F39" s="8">
        <f t="shared" si="0"/>
        <v>31.84782608695652</v>
      </c>
      <c r="G39" s="7">
        <f t="shared" si="1"/>
        <v>2191</v>
      </c>
      <c r="H39" s="22" t="s">
        <v>0</v>
      </c>
      <c r="I39" s="22"/>
      <c r="J39" s="22"/>
      <c r="K39" s="9"/>
      <c r="L39" s="84"/>
      <c r="M39" s="84"/>
    </row>
    <row r="40" spans="1:13" ht="8.1" customHeight="1" x14ac:dyDescent="0.15">
      <c r="A40" s="11" t="s">
        <v>66</v>
      </c>
      <c r="B40" s="12" t="s">
        <v>67</v>
      </c>
      <c r="C40" s="26">
        <v>2450.2600000000002</v>
      </c>
      <c r="D40" s="34">
        <v>9500</v>
      </c>
      <c r="E40" s="32">
        <v>4004.06</v>
      </c>
      <c r="F40" s="8">
        <f t="shared" si="0"/>
        <v>42.148000000000003</v>
      </c>
      <c r="G40" s="7">
        <f t="shared" si="1"/>
        <v>1553.7999999999997</v>
      </c>
      <c r="H40" s="22" t="s">
        <v>0</v>
      </c>
      <c r="I40" s="22"/>
      <c r="J40" s="22"/>
      <c r="K40" s="9"/>
      <c r="L40" s="84"/>
      <c r="M40" s="84"/>
    </row>
    <row r="41" spans="1:13" ht="8.1" customHeight="1" x14ac:dyDescent="0.15">
      <c r="A41" s="13" t="s">
        <v>68</v>
      </c>
      <c r="B41" s="14" t="s">
        <v>69</v>
      </c>
      <c r="C41" s="26">
        <v>2450.2600000000002</v>
      </c>
      <c r="D41" s="34">
        <v>9500</v>
      </c>
      <c r="E41" s="32">
        <v>4004.06</v>
      </c>
      <c r="F41" s="8">
        <f t="shared" si="0"/>
        <v>42.148000000000003</v>
      </c>
      <c r="G41" s="7">
        <f t="shared" si="1"/>
        <v>1553.7999999999997</v>
      </c>
      <c r="H41" s="22" t="s">
        <v>0</v>
      </c>
      <c r="I41" s="22"/>
      <c r="J41" s="22"/>
      <c r="K41" s="9"/>
      <c r="L41" s="84"/>
      <c r="M41" s="84"/>
    </row>
    <row r="42" spans="1:13" ht="8.1" customHeight="1" x14ac:dyDescent="0.15">
      <c r="A42" s="11" t="s">
        <v>70</v>
      </c>
      <c r="B42" s="12" t="s">
        <v>71</v>
      </c>
      <c r="C42" s="26">
        <v>7232146.5499999998</v>
      </c>
      <c r="D42" s="34">
        <v>38340200</v>
      </c>
      <c r="E42" s="32">
        <v>8772996.5899999999</v>
      </c>
      <c r="F42" s="8">
        <f t="shared" si="0"/>
        <v>22.881979201986429</v>
      </c>
      <c r="G42" s="7">
        <f t="shared" si="1"/>
        <v>1540850.04</v>
      </c>
      <c r="H42" s="22" t="s">
        <v>0</v>
      </c>
      <c r="I42" s="22"/>
      <c r="J42" s="22"/>
      <c r="K42" s="9"/>
      <c r="L42" s="84"/>
      <c r="M42" s="84"/>
    </row>
    <row r="43" spans="1:13" ht="8.1" customHeight="1" x14ac:dyDescent="0.15">
      <c r="A43" s="13" t="s">
        <v>72</v>
      </c>
      <c r="B43" s="14" t="s">
        <v>73</v>
      </c>
      <c r="C43" s="26">
        <v>380281.27</v>
      </c>
      <c r="D43" s="34">
        <v>2076120</v>
      </c>
      <c r="E43" s="32">
        <v>791055.09</v>
      </c>
      <c r="F43" s="8">
        <f t="shared" si="0"/>
        <v>38.102570660655452</v>
      </c>
      <c r="G43" s="7">
        <f t="shared" si="1"/>
        <v>410773.81999999995</v>
      </c>
      <c r="H43" s="22" t="s">
        <v>0</v>
      </c>
      <c r="I43" s="22"/>
      <c r="J43" s="22"/>
      <c r="K43" s="9"/>
      <c r="L43" s="84"/>
      <c r="M43" s="84"/>
    </row>
    <row r="44" spans="1:13" ht="8.1" customHeight="1" x14ac:dyDescent="0.15">
      <c r="A44" s="13" t="s">
        <v>74</v>
      </c>
      <c r="B44" s="14" t="s">
        <v>75</v>
      </c>
      <c r="C44" s="26">
        <v>6776865.2800000003</v>
      </c>
      <c r="D44" s="34">
        <v>31200715</v>
      </c>
      <c r="E44" s="32">
        <v>7371016.3300000001</v>
      </c>
      <c r="F44" s="8">
        <f t="shared" si="0"/>
        <v>23.624510944701107</v>
      </c>
      <c r="G44" s="7">
        <f t="shared" si="1"/>
        <v>594151.04999999981</v>
      </c>
      <c r="H44" s="22" t="s">
        <v>0</v>
      </c>
      <c r="I44" s="22"/>
      <c r="J44" s="22"/>
      <c r="K44" s="9"/>
      <c r="L44" s="84"/>
      <c r="M44" s="84"/>
    </row>
    <row r="45" spans="1:13" ht="30.6" customHeight="1" x14ac:dyDescent="0.15">
      <c r="A45" s="13" t="s">
        <v>76</v>
      </c>
      <c r="B45" s="14" t="s">
        <v>77</v>
      </c>
      <c r="C45" s="26">
        <v>75000</v>
      </c>
      <c r="D45" s="34">
        <v>5063365</v>
      </c>
      <c r="E45" s="32">
        <v>610925.17000000004</v>
      </c>
      <c r="F45" s="8">
        <f t="shared" si="0"/>
        <v>12.065596100616883</v>
      </c>
      <c r="G45" s="7">
        <f t="shared" si="1"/>
        <v>535925.17000000004</v>
      </c>
      <c r="H45" s="22" t="s">
        <v>0</v>
      </c>
      <c r="I45" s="22"/>
      <c r="J45" s="22"/>
      <c r="K45" s="9"/>
      <c r="L45" s="84"/>
      <c r="M45" s="84"/>
    </row>
    <row r="46" spans="1:13" ht="8.1" customHeight="1" x14ac:dyDescent="0.15">
      <c r="A46" s="10" t="s">
        <v>78</v>
      </c>
      <c r="B46" s="24" t="s">
        <v>79</v>
      </c>
      <c r="C46" s="26" t="s">
        <v>0</v>
      </c>
      <c r="D46" s="7"/>
      <c r="E46" s="7"/>
      <c r="F46" s="8"/>
      <c r="G46" s="7"/>
      <c r="H46" s="35">
        <v>61735.09</v>
      </c>
      <c r="I46" s="26">
        <v>306000</v>
      </c>
      <c r="J46" s="26">
        <v>58454.43</v>
      </c>
      <c r="K46" s="9">
        <f t="shared" ref="K46:K51" si="2">J46/I46*100</f>
        <v>19.102754901960783</v>
      </c>
      <c r="L46" s="84">
        <f>J46-H46</f>
        <v>-3280.6599999999962</v>
      </c>
      <c r="M46" s="84"/>
    </row>
    <row r="47" spans="1:13" ht="8.1" customHeight="1" x14ac:dyDescent="0.15">
      <c r="A47" s="11" t="s">
        <v>80</v>
      </c>
      <c r="B47" s="12" t="s">
        <v>81</v>
      </c>
      <c r="C47" s="26" t="s">
        <v>0</v>
      </c>
      <c r="D47" s="7"/>
      <c r="E47" s="7"/>
      <c r="F47" s="8"/>
      <c r="G47" s="7"/>
      <c r="H47" s="35">
        <v>61735.09</v>
      </c>
      <c r="I47" s="26">
        <v>306000</v>
      </c>
      <c r="J47" s="26">
        <v>58454.43</v>
      </c>
      <c r="K47" s="9">
        <f t="shared" si="2"/>
        <v>19.102754901960783</v>
      </c>
      <c r="L47" s="84">
        <f t="shared" ref="L47:L51" si="3">J47-H47</f>
        <v>-3280.6599999999962</v>
      </c>
      <c r="M47" s="84"/>
    </row>
    <row r="48" spans="1:13" ht="25.15" customHeight="1" x14ac:dyDescent="0.15">
      <c r="A48" s="13" t="s">
        <v>82</v>
      </c>
      <c r="B48" s="14" t="s">
        <v>83</v>
      </c>
      <c r="C48" s="26" t="s">
        <v>0</v>
      </c>
      <c r="D48" s="7"/>
      <c r="E48" s="7"/>
      <c r="F48" s="8"/>
      <c r="G48" s="7"/>
      <c r="H48" s="35">
        <v>39970.65</v>
      </c>
      <c r="I48" s="26">
        <v>168100</v>
      </c>
      <c r="J48" s="26">
        <v>38965.910000000003</v>
      </c>
      <c r="K48" s="9">
        <f>J48/I48*100</f>
        <v>23.180196311719218</v>
      </c>
      <c r="L48" s="84">
        <f t="shared" si="3"/>
        <v>-1004.739999999998</v>
      </c>
      <c r="M48" s="84"/>
    </row>
    <row r="49" spans="1:13" ht="13.9" customHeight="1" x14ac:dyDescent="0.15">
      <c r="A49" s="13" t="s">
        <v>84</v>
      </c>
      <c r="B49" s="14" t="s">
        <v>85</v>
      </c>
      <c r="C49" s="26" t="s">
        <v>0</v>
      </c>
      <c r="D49" s="7"/>
      <c r="E49" s="7"/>
      <c r="F49" s="8"/>
      <c r="G49" s="7"/>
      <c r="H49" s="35">
        <v>12.73</v>
      </c>
      <c r="I49" s="26">
        <v>1500</v>
      </c>
      <c r="J49" s="26">
        <v>10.7</v>
      </c>
      <c r="K49" s="9">
        <f>J49/I49*100</f>
        <v>0.71333333333333326</v>
      </c>
      <c r="L49" s="84">
        <f t="shared" ref="L49" si="4">J49-H49</f>
        <v>-2.0300000000000011</v>
      </c>
      <c r="M49" s="84"/>
    </row>
    <row r="50" spans="1:13" ht="25.15" customHeight="1" x14ac:dyDescent="0.15">
      <c r="A50" s="13" t="s">
        <v>86</v>
      </c>
      <c r="B50" s="14" t="s">
        <v>87</v>
      </c>
      <c r="C50" s="26" t="s">
        <v>0</v>
      </c>
      <c r="D50" s="7"/>
      <c r="E50" s="7"/>
      <c r="F50" s="8"/>
      <c r="G50" s="7"/>
      <c r="H50" s="35">
        <v>21751.71</v>
      </c>
      <c r="I50" s="26">
        <v>136400</v>
      </c>
      <c r="J50" s="26">
        <v>19477.82</v>
      </c>
      <c r="K50" s="9">
        <f t="shared" si="2"/>
        <v>14.27992668621701</v>
      </c>
      <c r="L50" s="84">
        <f t="shared" si="3"/>
        <v>-2273.8899999999994</v>
      </c>
      <c r="M50" s="84"/>
    </row>
    <row r="51" spans="1:13" ht="9.4" customHeight="1" x14ac:dyDescent="0.15">
      <c r="A51" s="3" t="s">
        <v>88</v>
      </c>
      <c r="B51" s="24" t="s">
        <v>89</v>
      </c>
      <c r="C51" s="26">
        <v>973225.94</v>
      </c>
      <c r="D51" s="36">
        <v>6200400</v>
      </c>
      <c r="E51" s="37">
        <v>1147590.2</v>
      </c>
      <c r="F51" s="8">
        <f t="shared" si="0"/>
        <v>18.508325269337462</v>
      </c>
      <c r="G51" s="7">
        <f t="shared" si="1"/>
        <v>174364.26</v>
      </c>
      <c r="H51" s="35">
        <v>1506003.17</v>
      </c>
      <c r="I51" s="26">
        <v>6118480</v>
      </c>
      <c r="J51" s="26">
        <v>2064143.84</v>
      </c>
      <c r="K51" s="9">
        <f t="shared" si="2"/>
        <v>33.736219453197528</v>
      </c>
      <c r="L51" s="84">
        <f t="shared" si="3"/>
        <v>558140.67000000016</v>
      </c>
      <c r="M51" s="84"/>
    </row>
    <row r="52" spans="1:13" ht="8.1" customHeight="1" x14ac:dyDescent="0.15">
      <c r="A52" s="10" t="s">
        <v>90</v>
      </c>
      <c r="B52" s="24" t="s">
        <v>91</v>
      </c>
      <c r="C52" s="26">
        <v>8073</v>
      </c>
      <c r="D52" s="36">
        <v>1426000</v>
      </c>
      <c r="E52" s="37">
        <v>277962.99</v>
      </c>
      <c r="F52" s="8">
        <f t="shared" si="0"/>
        <v>19.492495792426368</v>
      </c>
      <c r="G52" s="7">
        <f t="shared" si="1"/>
        <v>269889.99</v>
      </c>
      <c r="H52" s="22"/>
      <c r="I52" s="7"/>
      <c r="J52" s="26">
        <v>444109.84</v>
      </c>
      <c r="K52" s="9"/>
      <c r="L52" s="84">
        <f t="shared" ref="L52" si="5">J52-H52</f>
        <v>444109.84</v>
      </c>
      <c r="M52" s="84"/>
    </row>
    <row r="53" spans="1:13" ht="36.200000000000003" customHeight="1" x14ac:dyDescent="0.15">
      <c r="A53" s="11" t="s">
        <v>92</v>
      </c>
      <c r="B53" s="12" t="s">
        <v>93</v>
      </c>
      <c r="C53" s="26">
        <v>3364</v>
      </c>
      <c r="D53" s="36">
        <v>210000</v>
      </c>
      <c r="E53" s="37">
        <v>99745</v>
      </c>
      <c r="F53" s="8">
        <f t="shared" si="0"/>
        <v>47.497619047619047</v>
      </c>
      <c r="G53" s="7">
        <f t="shared" si="1"/>
        <v>96381</v>
      </c>
      <c r="H53" s="22" t="s">
        <v>0</v>
      </c>
      <c r="I53" s="22"/>
      <c r="J53" s="22"/>
      <c r="K53" s="9"/>
      <c r="L53" s="84"/>
      <c r="M53" s="84"/>
    </row>
    <row r="54" spans="1:13" ht="19.5" customHeight="1" x14ac:dyDescent="0.15">
      <c r="A54" s="13" t="s">
        <v>94</v>
      </c>
      <c r="B54" s="14" t="s">
        <v>95</v>
      </c>
      <c r="C54" s="26">
        <v>3364</v>
      </c>
      <c r="D54" s="36">
        <v>210000</v>
      </c>
      <c r="E54" s="37">
        <v>99745</v>
      </c>
      <c r="F54" s="8">
        <f t="shared" si="0"/>
        <v>47.497619047619047</v>
      </c>
      <c r="G54" s="7">
        <f t="shared" si="1"/>
        <v>96381</v>
      </c>
      <c r="H54" s="22" t="s">
        <v>0</v>
      </c>
      <c r="I54" s="22"/>
      <c r="J54" s="22"/>
      <c r="K54" s="9"/>
      <c r="L54" s="84"/>
      <c r="M54" s="84"/>
    </row>
    <row r="55" spans="1:13" ht="8.1" customHeight="1" x14ac:dyDescent="0.15">
      <c r="A55" s="11" t="s">
        <v>96</v>
      </c>
      <c r="B55" s="12" t="s">
        <v>97</v>
      </c>
      <c r="C55" s="26">
        <v>4709</v>
      </c>
      <c r="D55" s="36">
        <v>1216000</v>
      </c>
      <c r="E55" s="37">
        <v>178217.99</v>
      </c>
      <c r="F55" s="8">
        <f t="shared" si="0"/>
        <v>14.656084703947366</v>
      </c>
      <c r="G55" s="7">
        <f t="shared" si="1"/>
        <v>173508.99</v>
      </c>
      <c r="H55" s="22" t="s">
        <v>0</v>
      </c>
      <c r="I55" s="22"/>
      <c r="J55" s="22"/>
      <c r="K55" s="9"/>
      <c r="L55" s="84"/>
      <c r="M55" s="84"/>
    </row>
    <row r="56" spans="1:13" ht="8.1" customHeight="1" x14ac:dyDescent="0.15">
      <c r="A56" s="13" t="s">
        <v>98</v>
      </c>
      <c r="B56" s="14" t="s">
        <v>99</v>
      </c>
      <c r="C56" s="26">
        <v>4709</v>
      </c>
      <c r="D56" s="38">
        <v>20200</v>
      </c>
      <c r="E56" s="37">
        <v>6795.99</v>
      </c>
      <c r="F56" s="8">
        <f t="shared" si="0"/>
        <v>33.643514851485143</v>
      </c>
      <c r="G56" s="7">
        <f t="shared" si="1"/>
        <v>2086.9899999999998</v>
      </c>
      <c r="H56" s="22" t="s">
        <v>0</v>
      </c>
      <c r="I56" s="22"/>
      <c r="J56" s="22"/>
      <c r="K56" s="9"/>
      <c r="L56" s="84"/>
      <c r="M56" s="84"/>
    </row>
    <row r="57" spans="1:13" ht="19.5" customHeight="1" x14ac:dyDescent="0.15">
      <c r="A57" s="13" t="s">
        <v>100</v>
      </c>
      <c r="B57" s="15" t="s">
        <v>101</v>
      </c>
      <c r="C57" s="26" t="s">
        <v>0</v>
      </c>
      <c r="D57" s="38">
        <v>172800</v>
      </c>
      <c r="E57" s="37">
        <v>800</v>
      </c>
      <c r="F57" s="8">
        <f t="shared" si="0"/>
        <v>0.46296296296296291</v>
      </c>
      <c r="G57" s="7">
        <v>800</v>
      </c>
      <c r="H57" s="22" t="s">
        <v>0</v>
      </c>
      <c r="I57" s="22"/>
      <c r="J57" s="22"/>
      <c r="K57" s="9"/>
      <c r="L57" s="84"/>
      <c r="M57" s="84"/>
    </row>
    <row r="58" spans="1:13" ht="19.5" customHeight="1" x14ac:dyDescent="0.15">
      <c r="A58" s="16" t="s">
        <v>206</v>
      </c>
      <c r="B58" s="17" t="s">
        <v>215</v>
      </c>
      <c r="C58" s="25"/>
      <c r="D58" s="39">
        <v>1023000</v>
      </c>
      <c r="E58" s="40">
        <v>170622</v>
      </c>
      <c r="F58" s="8">
        <f t="shared" si="0"/>
        <v>16.67859237536657</v>
      </c>
      <c r="G58" s="7">
        <f t="shared" si="1"/>
        <v>170622</v>
      </c>
      <c r="H58" s="7"/>
      <c r="I58" s="7"/>
      <c r="J58" s="7"/>
      <c r="K58" s="9"/>
      <c r="L58" s="84"/>
      <c r="M58" s="84"/>
    </row>
    <row r="59" spans="1:13" ht="19.5" customHeight="1" x14ac:dyDescent="0.15">
      <c r="A59" s="18" t="s">
        <v>207</v>
      </c>
      <c r="B59" s="19" t="s">
        <v>216</v>
      </c>
      <c r="C59" s="25"/>
      <c r="D59" s="7"/>
      <c r="E59" s="7"/>
      <c r="F59" s="8"/>
      <c r="G59" s="7"/>
      <c r="H59" s="7"/>
      <c r="I59" s="7"/>
      <c r="J59" s="26">
        <v>444109.84</v>
      </c>
      <c r="K59" s="9"/>
      <c r="L59" s="84">
        <f t="shared" ref="L59" si="6">J59-H59</f>
        <v>444109.84</v>
      </c>
      <c r="M59" s="84"/>
    </row>
    <row r="60" spans="1:13" ht="13.9" customHeight="1" x14ac:dyDescent="0.15">
      <c r="A60" s="20" t="s">
        <v>102</v>
      </c>
      <c r="B60" s="23" t="s">
        <v>103</v>
      </c>
      <c r="C60" s="26">
        <v>925728.7</v>
      </c>
      <c r="D60" s="41">
        <v>4374400</v>
      </c>
      <c r="E60" s="42">
        <v>510291.94</v>
      </c>
      <c r="F60" s="8">
        <f t="shared" si="0"/>
        <v>11.665415599853695</v>
      </c>
      <c r="G60" s="7">
        <f t="shared" si="1"/>
        <v>-415436.75999999995</v>
      </c>
      <c r="H60" s="22" t="s">
        <v>0</v>
      </c>
      <c r="I60" s="22"/>
      <c r="J60" s="22"/>
      <c r="K60" s="9"/>
      <c r="L60" s="84"/>
      <c r="M60" s="84"/>
    </row>
    <row r="61" spans="1:13" ht="8.1" customHeight="1" x14ac:dyDescent="0.15">
      <c r="A61" s="11" t="s">
        <v>104</v>
      </c>
      <c r="B61" s="12" t="s">
        <v>105</v>
      </c>
      <c r="C61" s="26">
        <v>724030.1</v>
      </c>
      <c r="D61" s="41">
        <v>3262200</v>
      </c>
      <c r="E61" s="42">
        <v>395714.24</v>
      </c>
      <c r="F61" s="8">
        <f t="shared" si="0"/>
        <v>12.130287536018637</v>
      </c>
      <c r="G61" s="7">
        <f t="shared" si="1"/>
        <v>-328315.86</v>
      </c>
      <c r="H61" s="22" t="s">
        <v>0</v>
      </c>
      <c r="I61" s="22"/>
      <c r="J61" s="22"/>
      <c r="K61" s="9"/>
      <c r="L61" s="84"/>
      <c r="M61" s="84"/>
    </row>
    <row r="62" spans="1:13" ht="19.5" customHeight="1" x14ac:dyDescent="0.15">
      <c r="A62" s="13" t="s">
        <v>106</v>
      </c>
      <c r="B62" s="14" t="s">
        <v>107</v>
      </c>
      <c r="C62" s="26">
        <v>31570</v>
      </c>
      <c r="D62" s="41">
        <v>140000</v>
      </c>
      <c r="E62" s="42">
        <v>27440</v>
      </c>
      <c r="F62" s="8">
        <f t="shared" si="0"/>
        <v>19.600000000000001</v>
      </c>
      <c r="G62" s="7">
        <f t="shared" si="1"/>
        <v>-4130</v>
      </c>
      <c r="H62" s="22" t="s">
        <v>0</v>
      </c>
      <c r="I62" s="22"/>
      <c r="J62" s="22"/>
      <c r="K62" s="9"/>
      <c r="L62" s="84"/>
      <c r="M62" s="84"/>
    </row>
    <row r="63" spans="1:13" ht="8.1" customHeight="1" x14ac:dyDescent="0.15">
      <c r="A63" s="13" t="s">
        <v>108</v>
      </c>
      <c r="B63" s="14" t="s">
        <v>109</v>
      </c>
      <c r="C63" s="26">
        <v>628346.1</v>
      </c>
      <c r="D63" s="41">
        <v>2757200</v>
      </c>
      <c r="E63" s="42">
        <v>330850.24</v>
      </c>
      <c r="F63" s="8">
        <f t="shared" si="0"/>
        <v>11.999500942985637</v>
      </c>
      <c r="G63" s="7">
        <f t="shared" si="1"/>
        <v>-297495.86</v>
      </c>
      <c r="H63" s="22" t="s">
        <v>0</v>
      </c>
      <c r="I63" s="22"/>
      <c r="J63" s="22"/>
      <c r="K63" s="9"/>
      <c r="L63" s="84"/>
      <c r="M63" s="84"/>
    </row>
    <row r="64" spans="1:13" ht="13.9" customHeight="1" x14ac:dyDescent="0.15">
      <c r="A64" s="13" t="s">
        <v>110</v>
      </c>
      <c r="B64" s="14" t="s">
        <v>111</v>
      </c>
      <c r="C64" s="26">
        <v>64114</v>
      </c>
      <c r="D64" s="41">
        <v>365000</v>
      </c>
      <c r="E64" s="42">
        <v>37424</v>
      </c>
      <c r="F64" s="8">
        <f t="shared" si="0"/>
        <v>10.253150684931507</v>
      </c>
      <c r="G64" s="7">
        <f t="shared" si="1"/>
        <v>-26690</v>
      </c>
      <c r="H64" s="22" t="s">
        <v>0</v>
      </c>
      <c r="I64" s="22"/>
      <c r="J64" s="22"/>
      <c r="K64" s="9"/>
      <c r="L64" s="84"/>
      <c r="M64" s="84"/>
    </row>
    <row r="65" spans="1:13" ht="19.5" customHeight="1" x14ac:dyDescent="0.15">
      <c r="A65" s="11" t="s">
        <v>112</v>
      </c>
      <c r="B65" s="12" t="s">
        <v>113</v>
      </c>
      <c r="C65" s="26">
        <v>190459.79</v>
      </c>
      <c r="D65" s="41">
        <v>1014000</v>
      </c>
      <c r="E65" s="43">
        <v>99593.57</v>
      </c>
      <c r="F65" s="8">
        <f t="shared" si="0"/>
        <v>9.821851084812625</v>
      </c>
      <c r="G65" s="7">
        <f t="shared" si="1"/>
        <v>-90866.22</v>
      </c>
      <c r="H65" s="22" t="s">
        <v>0</v>
      </c>
      <c r="I65" s="22"/>
      <c r="J65" s="22"/>
      <c r="K65" s="9"/>
      <c r="L65" s="84"/>
      <c r="M65" s="84"/>
    </row>
    <row r="66" spans="1:13" ht="19.5" customHeight="1" x14ac:dyDescent="0.15">
      <c r="A66" s="13" t="s">
        <v>114</v>
      </c>
      <c r="B66" s="14" t="s">
        <v>115</v>
      </c>
      <c r="C66" s="26">
        <v>190459.79</v>
      </c>
      <c r="D66" s="41">
        <v>1014000</v>
      </c>
      <c r="E66" s="43">
        <v>99593.57</v>
      </c>
      <c r="F66" s="8">
        <f t="shared" si="0"/>
        <v>9.821851084812625</v>
      </c>
      <c r="G66" s="7">
        <f t="shared" si="1"/>
        <v>-90866.22</v>
      </c>
      <c r="H66" s="22" t="s">
        <v>0</v>
      </c>
      <c r="I66" s="22"/>
      <c r="J66" s="22"/>
      <c r="K66" s="9"/>
      <c r="L66" s="84"/>
      <c r="M66" s="84"/>
    </row>
    <row r="67" spans="1:13" ht="8.1" customHeight="1" x14ac:dyDescent="0.15">
      <c r="A67" s="11" t="s">
        <v>116</v>
      </c>
      <c r="B67" s="12" t="s">
        <v>117</v>
      </c>
      <c r="C67" s="26">
        <v>11238.81</v>
      </c>
      <c r="D67" s="41">
        <v>98200</v>
      </c>
      <c r="E67" s="43">
        <v>14984.13</v>
      </c>
      <c r="F67" s="8">
        <f t="shared" si="0"/>
        <v>15.258788187372707</v>
      </c>
      <c r="G67" s="7">
        <f t="shared" si="1"/>
        <v>3745.3199999999997</v>
      </c>
      <c r="H67" s="22" t="s">
        <v>0</v>
      </c>
      <c r="I67" s="22"/>
      <c r="J67" s="22"/>
      <c r="K67" s="9"/>
      <c r="L67" s="84"/>
      <c r="M67" s="84"/>
    </row>
    <row r="68" spans="1:13" ht="19.5" customHeight="1" x14ac:dyDescent="0.15">
      <c r="A68" s="13" t="s">
        <v>118</v>
      </c>
      <c r="B68" s="14" t="s">
        <v>119</v>
      </c>
      <c r="C68" s="26">
        <v>7067.81</v>
      </c>
      <c r="D68" s="41">
        <v>80200</v>
      </c>
      <c r="E68" s="43">
        <v>12493.63</v>
      </c>
      <c r="F68" s="8">
        <f t="shared" si="0"/>
        <v>15.578092269326682</v>
      </c>
      <c r="G68" s="7">
        <f t="shared" si="1"/>
        <v>5425.8199999999988</v>
      </c>
      <c r="H68" s="22" t="s">
        <v>0</v>
      </c>
      <c r="I68" s="22"/>
      <c r="J68" s="22"/>
      <c r="K68" s="9"/>
      <c r="L68" s="84"/>
      <c r="M68" s="84"/>
    </row>
    <row r="69" spans="1:13" ht="19.5" customHeight="1" x14ac:dyDescent="0.15">
      <c r="A69" s="13" t="s">
        <v>120</v>
      </c>
      <c r="B69" s="14" t="s">
        <v>121</v>
      </c>
      <c r="C69" s="26">
        <v>4171</v>
      </c>
      <c r="D69" s="41">
        <v>18000</v>
      </c>
      <c r="E69" s="43">
        <v>2490.5</v>
      </c>
      <c r="F69" s="8">
        <f t="shared" si="0"/>
        <v>13.83611111111111</v>
      </c>
      <c r="G69" s="7">
        <f t="shared" si="1"/>
        <v>-1680.5</v>
      </c>
      <c r="H69" s="22" t="s">
        <v>0</v>
      </c>
      <c r="I69" s="22"/>
      <c r="J69" s="22"/>
      <c r="K69" s="9"/>
      <c r="L69" s="84"/>
      <c r="M69" s="84"/>
    </row>
    <row r="70" spans="1:13" ht="8.1" customHeight="1" x14ac:dyDescent="0.15">
      <c r="A70" s="10" t="s">
        <v>122</v>
      </c>
      <c r="B70" s="24" t="s">
        <v>123</v>
      </c>
      <c r="C70" s="26">
        <v>39424.239999999998</v>
      </c>
      <c r="D70" s="44">
        <v>400000</v>
      </c>
      <c r="E70" s="45">
        <v>359335.27</v>
      </c>
      <c r="F70" s="8">
        <f t="shared" si="0"/>
        <v>89.833817499999995</v>
      </c>
      <c r="G70" s="7">
        <f t="shared" si="1"/>
        <v>319911.03000000003</v>
      </c>
      <c r="H70" s="46">
        <v>10846.49</v>
      </c>
      <c r="I70" s="7"/>
      <c r="J70" s="26">
        <v>15.37</v>
      </c>
      <c r="K70" s="9"/>
      <c r="L70" s="84">
        <f t="shared" ref="L70:L77" si="7">J70-H70</f>
        <v>-10831.119999999999</v>
      </c>
      <c r="M70" s="84"/>
    </row>
    <row r="71" spans="1:13" ht="8.1" customHeight="1" x14ac:dyDescent="0.15">
      <c r="A71" s="11" t="s">
        <v>96</v>
      </c>
      <c r="B71" s="12" t="s">
        <v>124</v>
      </c>
      <c r="C71" s="26">
        <v>39424.239999999998</v>
      </c>
      <c r="D71" s="44">
        <v>400000</v>
      </c>
      <c r="E71" s="45">
        <v>359335.27</v>
      </c>
      <c r="F71" s="8">
        <f t="shared" si="0"/>
        <v>89.833817499999995</v>
      </c>
      <c r="G71" s="7">
        <f t="shared" si="1"/>
        <v>319911.03000000003</v>
      </c>
      <c r="H71" s="46">
        <v>10846.49</v>
      </c>
      <c r="I71" s="7"/>
      <c r="J71" s="26">
        <v>15.37</v>
      </c>
      <c r="K71" s="9"/>
      <c r="L71" s="84">
        <f t="shared" si="7"/>
        <v>-10831.119999999999</v>
      </c>
      <c r="M71" s="84"/>
    </row>
    <row r="72" spans="1:13" ht="8.1" customHeight="1" x14ac:dyDescent="0.15">
      <c r="A72" s="13" t="s">
        <v>96</v>
      </c>
      <c r="B72" s="14" t="s">
        <v>125</v>
      </c>
      <c r="C72" s="26">
        <v>39424.239999999998</v>
      </c>
      <c r="D72" s="44">
        <v>400000</v>
      </c>
      <c r="E72" s="45">
        <v>359335.27</v>
      </c>
      <c r="F72" s="8">
        <f t="shared" si="0"/>
        <v>89.833817499999995</v>
      </c>
      <c r="G72" s="7">
        <f t="shared" si="1"/>
        <v>319911.03000000003</v>
      </c>
      <c r="H72" s="46" t="s">
        <v>0</v>
      </c>
      <c r="I72" s="7"/>
      <c r="J72" s="26" t="s">
        <v>0</v>
      </c>
      <c r="K72" s="9"/>
      <c r="L72" s="84"/>
      <c r="M72" s="84"/>
    </row>
    <row r="73" spans="1:13" ht="25.15" customHeight="1" x14ac:dyDescent="0.15">
      <c r="A73" s="13" t="s">
        <v>126</v>
      </c>
      <c r="B73" s="14" t="s">
        <v>127</v>
      </c>
      <c r="C73" s="26" t="s">
        <v>0</v>
      </c>
      <c r="D73" s="7"/>
      <c r="E73" s="7"/>
      <c r="F73" s="8"/>
      <c r="G73" s="7"/>
      <c r="H73" s="46">
        <v>10846.49</v>
      </c>
      <c r="I73" s="7"/>
      <c r="J73" s="26">
        <v>15.37</v>
      </c>
      <c r="K73" s="9"/>
      <c r="L73" s="84">
        <f t="shared" si="7"/>
        <v>-10831.119999999999</v>
      </c>
      <c r="M73" s="84"/>
    </row>
    <row r="74" spans="1:13" ht="13.9" customHeight="1" x14ac:dyDescent="0.15">
      <c r="A74" s="11" t="s">
        <v>128</v>
      </c>
      <c r="B74" s="12" t="s">
        <v>129</v>
      </c>
      <c r="C74" s="26" t="s">
        <v>0</v>
      </c>
      <c r="D74" s="7"/>
      <c r="E74" s="7"/>
      <c r="F74" s="8"/>
      <c r="G74" s="7"/>
      <c r="H74" s="46" t="s">
        <v>0</v>
      </c>
      <c r="I74" s="22"/>
      <c r="J74" s="26">
        <v>1620018.63</v>
      </c>
      <c r="K74" s="9"/>
      <c r="L74" s="84">
        <f>J74</f>
        <v>1620018.63</v>
      </c>
      <c r="M74" s="84"/>
    </row>
    <row r="75" spans="1:13" ht="8.1" customHeight="1" x14ac:dyDescent="0.15">
      <c r="A75" s="10" t="s">
        <v>130</v>
      </c>
      <c r="B75" s="24" t="s">
        <v>131</v>
      </c>
      <c r="C75" s="26" t="s">
        <v>0</v>
      </c>
      <c r="D75" s="7"/>
      <c r="E75" s="7"/>
      <c r="F75" s="8"/>
      <c r="G75" s="7"/>
      <c r="H75" s="46">
        <v>1495156.68</v>
      </c>
      <c r="I75" s="26">
        <v>6118480</v>
      </c>
      <c r="J75" s="26">
        <v>635726.84</v>
      </c>
      <c r="K75" s="9">
        <f t="shared" ref="K75:K114" si="8">J75/I75*100</f>
        <v>10.39027405499405</v>
      </c>
      <c r="L75" s="84">
        <f t="shared" si="7"/>
        <v>-859429.84</v>
      </c>
      <c r="M75" s="84"/>
    </row>
    <row r="76" spans="1:13" ht="13.9" customHeight="1" x14ac:dyDescent="0.15">
      <c r="A76" s="11" t="s">
        <v>132</v>
      </c>
      <c r="B76" s="12" t="s">
        <v>133</v>
      </c>
      <c r="C76" s="26" t="s">
        <v>0</v>
      </c>
      <c r="D76" s="7"/>
      <c r="E76" s="7"/>
      <c r="F76" s="8"/>
      <c r="G76" s="7"/>
      <c r="H76" s="46">
        <v>717569.85</v>
      </c>
      <c r="I76" s="26">
        <v>6118480</v>
      </c>
      <c r="J76" s="26">
        <v>984291.79</v>
      </c>
      <c r="K76" s="9">
        <f t="shared" si="8"/>
        <v>16.087194695414546</v>
      </c>
      <c r="L76" s="84">
        <f t="shared" si="7"/>
        <v>266721.94000000006</v>
      </c>
      <c r="M76" s="84"/>
    </row>
    <row r="77" spans="1:13" ht="13.9" customHeight="1" x14ac:dyDescent="0.15">
      <c r="A77" s="11" t="s">
        <v>134</v>
      </c>
      <c r="B77" s="12" t="s">
        <v>135</v>
      </c>
      <c r="C77" s="26" t="s">
        <v>0</v>
      </c>
      <c r="D77" s="7"/>
      <c r="E77" s="7"/>
      <c r="F77" s="8"/>
      <c r="G77" s="7"/>
      <c r="H77" s="46">
        <v>777586.83</v>
      </c>
      <c r="I77" s="7"/>
      <c r="J77" s="7"/>
      <c r="K77" s="9"/>
      <c r="L77" s="84">
        <f t="shared" si="7"/>
        <v>-777586.83</v>
      </c>
      <c r="M77" s="84"/>
    </row>
    <row r="78" spans="1:13" ht="9.4" customHeight="1" x14ac:dyDescent="0.15">
      <c r="A78" s="3" t="s">
        <v>136</v>
      </c>
      <c r="B78" s="24" t="s">
        <v>137</v>
      </c>
      <c r="C78" s="26">
        <v>1260.1199999999999</v>
      </c>
      <c r="D78" s="47">
        <v>6800</v>
      </c>
      <c r="E78" s="48">
        <v>1000</v>
      </c>
      <c r="F78" s="8">
        <f t="shared" ref="F78:F114" si="9">E78/D78*100</f>
        <v>14.705882352941178</v>
      </c>
      <c r="G78" s="7">
        <f t="shared" ref="G78:G114" si="10">E78-C78</f>
        <v>-260.11999999999989</v>
      </c>
      <c r="H78" s="46">
        <v>110459.79</v>
      </c>
      <c r="I78" s="26">
        <v>5063400</v>
      </c>
      <c r="J78" s="7"/>
      <c r="K78" s="9"/>
      <c r="L78" s="84">
        <f t="shared" ref="L78:L79" si="11">J78-H78</f>
        <v>-110459.79</v>
      </c>
      <c r="M78" s="84"/>
    </row>
    <row r="79" spans="1:13" ht="8.1" customHeight="1" x14ac:dyDescent="0.15">
      <c r="A79" s="10" t="s">
        <v>138</v>
      </c>
      <c r="B79" s="24" t="s">
        <v>139</v>
      </c>
      <c r="C79" s="26">
        <v>1260.1199999999999</v>
      </c>
      <c r="D79" s="47">
        <v>6800</v>
      </c>
      <c r="E79" s="48">
        <v>1000</v>
      </c>
      <c r="F79" s="8">
        <f t="shared" si="9"/>
        <v>14.705882352941178</v>
      </c>
      <c r="G79" s="7">
        <f t="shared" si="10"/>
        <v>-260.11999999999989</v>
      </c>
      <c r="H79" s="46">
        <v>110459.79</v>
      </c>
      <c r="I79" s="26">
        <v>190000</v>
      </c>
      <c r="J79" s="7"/>
      <c r="K79" s="9"/>
      <c r="L79" s="84">
        <f t="shared" si="11"/>
        <v>-110459.79</v>
      </c>
      <c r="M79" s="84"/>
    </row>
    <row r="80" spans="1:13" ht="30.6" customHeight="1" x14ac:dyDescent="0.15">
      <c r="A80" s="11" t="s">
        <v>140</v>
      </c>
      <c r="B80" s="12" t="s">
        <v>141</v>
      </c>
      <c r="C80" s="26">
        <v>1000</v>
      </c>
      <c r="D80" s="47">
        <v>5000</v>
      </c>
      <c r="E80" s="48">
        <v>1000</v>
      </c>
      <c r="F80" s="8">
        <f t="shared" si="9"/>
        <v>20</v>
      </c>
      <c r="G80" s="7"/>
      <c r="H80" s="22" t="s">
        <v>0</v>
      </c>
      <c r="I80" s="7" t="s">
        <v>0</v>
      </c>
      <c r="J80" s="7" t="s">
        <v>0</v>
      </c>
      <c r="K80" s="9"/>
      <c r="L80" s="84"/>
      <c r="M80" s="84"/>
    </row>
    <row r="81" spans="1:13" ht="30.6" customHeight="1" x14ac:dyDescent="0.15">
      <c r="A81" s="13" t="s">
        <v>142</v>
      </c>
      <c r="B81" s="14" t="s">
        <v>143</v>
      </c>
      <c r="C81" s="26">
        <v>1000</v>
      </c>
      <c r="D81" s="47">
        <v>5000</v>
      </c>
      <c r="E81" s="48">
        <v>1000</v>
      </c>
      <c r="F81" s="8">
        <f t="shared" si="9"/>
        <v>20</v>
      </c>
      <c r="G81" s="7"/>
      <c r="H81" s="22" t="s">
        <v>0</v>
      </c>
      <c r="I81" s="7" t="s">
        <v>0</v>
      </c>
      <c r="J81" s="7" t="s">
        <v>0</v>
      </c>
      <c r="K81" s="9"/>
      <c r="L81" s="84"/>
      <c r="M81" s="84"/>
    </row>
    <row r="82" spans="1:13" ht="13.9" customHeight="1" x14ac:dyDescent="0.15">
      <c r="A82" s="11" t="s">
        <v>144</v>
      </c>
      <c r="B82" s="12" t="s">
        <v>145</v>
      </c>
      <c r="C82" s="26">
        <v>260.12</v>
      </c>
      <c r="D82" s="47">
        <v>1800</v>
      </c>
      <c r="E82" s="7"/>
      <c r="F82" s="8"/>
      <c r="G82" s="7">
        <f t="shared" si="10"/>
        <v>-260.12</v>
      </c>
      <c r="H82" s="22" t="s">
        <v>0</v>
      </c>
      <c r="I82" s="7" t="s">
        <v>0</v>
      </c>
      <c r="J82" s="7" t="s">
        <v>0</v>
      </c>
      <c r="K82" s="9"/>
      <c r="L82" s="84"/>
      <c r="M82" s="84"/>
    </row>
    <row r="83" spans="1:13" ht="19.5" customHeight="1" x14ac:dyDescent="0.15">
      <c r="A83" s="11" t="s">
        <v>146</v>
      </c>
      <c r="B83" s="12" t="s">
        <v>147</v>
      </c>
      <c r="C83" s="26" t="s">
        <v>0</v>
      </c>
      <c r="D83" s="7"/>
      <c r="E83" s="7"/>
      <c r="F83" s="8"/>
      <c r="G83" s="7"/>
      <c r="H83" s="49">
        <v>110459.79</v>
      </c>
      <c r="I83" s="26">
        <v>190000</v>
      </c>
      <c r="J83" s="7" t="s">
        <v>0</v>
      </c>
      <c r="K83" s="9"/>
      <c r="L83" s="84">
        <f>-H83</f>
        <v>-110459.79</v>
      </c>
      <c r="M83" s="84"/>
    </row>
    <row r="84" spans="1:13" ht="8.1" customHeight="1" x14ac:dyDescent="0.15">
      <c r="A84" s="10" t="s">
        <v>148</v>
      </c>
      <c r="B84" s="24" t="s">
        <v>149</v>
      </c>
      <c r="C84" s="22"/>
      <c r="D84" s="7"/>
      <c r="E84" s="7"/>
      <c r="F84" s="8"/>
      <c r="G84" s="7"/>
      <c r="H84" s="22" t="s">
        <v>0</v>
      </c>
      <c r="I84" s="26">
        <v>4873400</v>
      </c>
      <c r="J84" s="7" t="s">
        <v>0</v>
      </c>
      <c r="K84" s="9"/>
      <c r="L84" s="84"/>
      <c r="M84" s="84"/>
    </row>
    <row r="85" spans="1:13" ht="8.1" customHeight="1" x14ac:dyDescent="0.15">
      <c r="A85" s="11" t="s">
        <v>150</v>
      </c>
      <c r="B85" s="12" t="s">
        <v>151</v>
      </c>
      <c r="C85" s="22"/>
      <c r="D85" s="7"/>
      <c r="E85" s="7"/>
      <c r="F85" s="8"/>
      <c r="G85" s="7"/>
      <c r="H85" s="22" t="s">
        <v>0</v>
      </c>
      <c r="I85" s="26">
        <v>4873400</v>
      </c>
      <c r="J85" s="7" t="s">
        <v>0</v>
      </c>
      <c r="K85" s="9"/>
      <c r="L85" s="84"/>
      <c r="M85" s="84"/>
    </row>
    <row r="86" spans="1:13" ht="30.6" customHeight="1" x14ac:dyDescent="0.15">
      <c r="A86" s="13" t="s">
        <v>152</v>
      </c>
      <c r="B86" s="14" t="s">
        <v>153</v>
      </c>
      <c r="C86" s="22"/>
      <c r="D86" s="7"/>
      <c r="E86" s="7"/>
      <c r="F86" s="8"/>
      <c r="G86" s="7"/>
      <c r="H86" s="22" t="s">
        <v>0</v>
      </c>
      <c r="I86" s="26">
        <v>4873400</v>
      </c>
      <c r="J86" s="7" t="s">
        <v>0</v>
      </c>
      <c r="K86" s="9"/>
      <c r="L86" s="84"/>
      <c r="M86" s="84"/>
    </row>
    <row r="87" spans="1:13" ht="9.4" customHeight="1" x14ac:dyDescent="0.15">
      <c r="A87" s="3" t="s">
        <v>154</v>
      </c>
      <c r="B87" s="24" t="s">
        <v>155</v>
      </c>
      <c r="C87" s="26">
        <v>32598800</v>
      </c>
      <c r="D87" s="50">
        <v>216184400</v>
      </c>
      <c r="E87" s="51">
        <v>32181700</v>
      </c>
      <c r="F87" s="8">
        <f t="shared" si="9"/>
        <v>14.88622675826748</v>
      </c>
      <c r="G87" s="7">
        <f t="shared" si="10"/>
        <v>-417100</v>
      </c>
      <c r="H87" s="22" t="s">
        <v>0</v>
      </c>
      <c r="I87" s="22"/>
      <c r="J87" s="22"/>
      <c r="K87" s="9"/>
      <c r="L87" s="84"/>
      <c r="M87" s="84"/>
    </row>
    <row r="88" spans="1:13" ht="8.1" customHeight="1" x14ac:dyDescent="0.15">
      <c r="A88" s="10" t="s">
        <v>156</v>
      </c>
      <c r="B88" s="24" t="s">
        <v>157</v>
      </c>
      <c r="C88" s="26">
        <v>32598800</v>
      </c>
      <c r="D88" s="50">
        <v>216184400</v>
      </c>
      <c r="E88" s="51">
        <v>32181700</v>
      </c>
      <c r="F88" s="8">
        <f t="shared" si="9"/>
        <v>14.88622675826748</v>
      </c>
      <c r="G88" s="7">
        <f t="shared" si="10"/>
        <v>-417100</v>
      </c>
      <c r="H88" s="22" t="s">
        <v>0</v>
      </c>
      <c r="I88" s="22"/>
      <c r="J88" s="22"/>
      <c r="K88" s="9"/>
      <c r="L88" s="84"/>
      <c r="M88" s="84"/>
    </row>
    <row r="89" spans="1:13" ht="8.1" customHeight="1" x14ac:dyDescent="0.15">
      <c r="A89" s="11" t="s">
        <v>158</v>
      </c>
      <c r="B89" s="12" t="s">
        <v>159</v>
      </c>
      <c r="C89" s="26">
        <v>11808800</v>
      </c>
      <c r="D89" s="50">
        <v>93480600</v>
      </c>
      <c r="E89" s="51">
        <v>15580200</v>
      </c>
      <c r="F89" s="8">
        <f t="shared" si="9"/>
        <v>16.666773640734014</v>
      </c>
      <c r="G89" s="7">
        <f t="shared" si="10"/>
        <v>3771400</v>
      </c>
      <c r="H89" s="22" t="s">
        <v>0</v>
      </c>
      <c r="I89" s="22"/>
      <c r="J89" s="22"/>
      <c r="K89" s="9"/>
      <c r="L89" s="84"/>
      <c r="M89" s="84"/>
    </row>
    <row r="90" spans="1:13" ht="8.1" customHeight="1" x14ac:dyDescent="0.15">
      <c r="A90" s="13" t="s">
        <v>160</v>
      </c>
      <c r="B90" s="14" t="s">
        <v>161</v>
      </c>
      <c r="C90" s="26">
        <v>11808800</v>
      </c>
      <c r="D90" s="50">
        <v>93480600</v>
      </c>
      <c r="E90" s="51">
        <v>15580200</v>
      </c>
      <c r="F90" s="8">
        <f t="shared" si="9"/>
        <v>16.666773640734014</v>
      </c>
      <c r="G90" s="7">
        <f t="shared" si="10"/>
        <v>3771400</v>
      </c>
      <c r="H90" s="22" t="s">
        <v>0</v>
      </c>
      <c r="I90" s="22"/>
      <c r="J90" s="22"/>
      <c r="K90" s="9"/>
      <c r="L90" s="84"/>
      <c r="M90" s="84"/>
    </row>
    <row r="91" spans="1:13" ht="8.1" customHeight="1" x14ac:dyDescent="0.15">
      <c r="A91" s="11" t="s">
        <v>162</v>
      </c>
      <c r="B91" s="12" t="s">
        <v>163</v>
      </c>
      <c r="C91" s="26">
        <v>20790000</v>
      </c>
      <c r="D91" s="50">
        <v>122703800</v>
      </c>
      <c r="E91" s="51">
        <v>16601500</v>
      </c>
      <c r="F91" s="8">
        <f t="shared" si="9"/>
        <v>13.529735835402001</v>
      </c>
      <c r="G91" s="7">
        <f t="shared" si="10"/>
        <v>-4188500</v>
      </c>
      <c r="H91" s="22" t="s">
        <v>0</v>
      </c>
      <c r="I91" s="22"/>
      <c r="J91" s="22"/>
      <c r="K91" s="9"/>
      <c r="L91" s="84"/>
      <c r="M91" s="84"/>
    </row>
    <row r="92" spans="1:13" ht="13.9" customHeight="1" x14ac:dyDescent="0.15">
      <c r="A92" s="13" t="s">
        <v>164</v>
      </c>
      <c r="B92" s="14" t="s">
        <v>165</v>
      </c>
      <c r="C92" s="26">
        <v>11099800</v>
      </c>
      <c r="D92" s="50">
        <v>122703800</v>
      </c>
      <c r="E92" s="51">
        <v>16601500</v>
      </c>
      <c r="F92" s="8">
        <f t="shared" si="9"/>
        <v>13.529735835402001</v>
      </c>
      <c r="G92" s="7">
        <f t="shared" si="10"/>
        <v>5501700</v>
      </c>
      <c r="H92" s="22" t="s">
        <v>0</v>
      </c>
      <c r="I92" s="22"/>
      <c r="J92" s="22"/>
      <c r="K92" s="9"/>
      <c r="L92" s="84"/>
      <c r="M92" s="84"/>
    </row>
    <row r="93" spans="1:13" ht="13.9" customHeight="1" x14ac:dyDescent="0.15">
      <c r="A93" s="13" t="s">
        <v>166</v>
      </c>
      <c r="B93" s="14" t="s">
        <v>167</v>
      </c>
      <c r="C93" s="26">
        <v>9690200</v>
      </c>
      <c r="D93" s="7"/>
      <c r="E93" s="7"/>
      <c r="F93" s="8"/>
      <c r="G93" s="7">
        <f t="shared" si="10"/>
        <v>-9690200</v>
      </c>
      <c r="H93" s="22" t="s">
        <v>0</v>
      </c>
      <c r="I93" s="22"/>
      <c r="J93" s="22"/>
      <c r="K93" s="9"/>
      <c r="L93" s="84"/>
      <c r="M93" s="84"/>
    </row>
    <row r="94" spans="1:13" ht="13.9" customHeight="1" x14ac:dyDescent="0.15">
      <c r="A94" s="11" t="s">
        <v>168</v>
      </c>
      <c r="B94" s="12" t="s">
        <v>169</v>
      </c>
      <c r="C94" s="26">
        <v>565264</v>
      </c>
      <c r="D94" s="52">
        <v>3901700</v>
      </c>
      <c r="E94" s="53">
        <v>650200</v>
      </c>
      <c r="F94" s="8">
        <f t="shared" si="9"/>
        <v>16.664530845528873</v>
      </c>
      <c r="G94" s="7">
        <f t="shared" si="10"/>
        <v>84936</v>
      </c>
      <c r="H94" s="22" t="s">
        <v>0</v>
      </c>
      <c r="I94" s="22"/>
      <c r="J94" s="22"/>
      <c r="K94" s="9"/>
      <c r="L94" s="84"/>
      <c r="M94" s="84"/>
    </row>
    <row r="95" spans="1:13" ht="25.15" customHeight="1" x14ac:dyDescent="0.15">
      <c r="A95" s="13" t="s">
        <v>170</v>
      </c>
      <c r="B95" s="14" t="s">
        <v>171</v>
      </c>
      <c r="C95" s="26">
        <v>565264</v>
      </c>
      <c r="D95" s="52">
        <v>3901700</v>
      </c>
      <c r="E95" s="53">
        <v>650200</v>
      </c>
      <c r="F95" s="8">
        <f t="shared" si="9"/>
        <v>16.664530845528873</v>
      </c>
      <c r="G95" s="7">
        <f t="shared" si="10"/>
        <v>84936</v>
      </c>
      <c r="H95" s="22" t="s">
        <v>0</v>
      </c>
      <c r="I95" s="22"/>
      <c r="J95" s="22"/>
      <c r="K95" s="9"/>
      <c r="L95" s="84"/>
      <c r="M95" s="84"/>
    </row>
    <row r="96" spans="1:13" ht="13.9" customHeight="1" x14ac:dyDescent="0.15">
      <c r="A96" s="11" t="s">
        <v>172</v>
      </c>
      <c r="B96" s="12" t="s">
        <v>173</v>
      </c>
      <c r="C96" s="26">
        <v>2631168.87</v>
      </c>
      <c r="D96" s="54">
        <v>5376919</v>
      </c>
      <c r="E96" s="55">
        <v>1050227.8899999999</v>
      </c>
      <c r="F96" s="8">
        <f t="shared" si="9"/>
        <v>19.532150103060879</v>
      </c>
      <c r="G96" s="7">
        <f t="shared" si="10"/>
        <v>-1580940.9800000002</v>
      </c>
      <c r="H96" s="22" t="s">
        <v>0</v>
      </c>
      <c r="I96" s="22"/>
      <c r="J96" s="22"/>
      <c r="K96" s="9"/>
      <c r="L96" s="84"/>
      <c r="M96" s="84"/>
    </row>
    <row r="97" spans="1:13" ht="19.5" customHeight="1" x14ac:dyDescent="0.15">
      <c r="A97" s="13" t="s">
        <v>174</v>
      </c>
      <c r="B97" s="14" t="s">
        <v>175</v>
      </c>
      <c r="C97" s="26">
        <v>78752</v>
      </c>
      <c r="D97" s="54">
        <v>1390900</v>
      </c>
      <c r="E97" s="55">
        <v>216547.89</v>
      </c>
      <c r="F97" s="8">
        <f t="shared" si="9"/>
        <v>15.568904306564097</v>
      </c>
      <c r="G97" s="7">
        <f t="shared" si="10"/>
        <v>137795.89000000001</v>
      </c>
      <c r="H97" s="22" t="s">
        <v>0</v>
      </c>
      <c r="I97" s="22"/>
      <c r="J97" s="22"/>
      <c r="K97" s="9"/>
      <c r="L97" s="84"/>
      <c r="M97" s="84"/>
    </row>
    <row r="98" spans="1:13" ht="25.15" customHeight="1" x14ac:dyDescent="0.15">
      <c r="A98" s="13" t="s">
        <v>176</v>
      </c>
      <c r="B98" s="14" t="s">
        <v>177</v>
      </c>
      <c r="C98" s="26">
        <v>86476</v>
      </c>
      <c r="D98" s="54">
        <v>1151748</v>
      </c>
      <c r="E98" s="55">
        <v>114152</v>
      </c>
      <c r="F98" s="8">
        <f t="shared" si="9"/>
        <v>9.9111958518703744</v>
      </c>
      <c r="G98" s="7">
        <f t="shared" si="10"/>
        <v>27676</v>
      </c>
      <c r="H98" s="22" t="s">
        <v>0</v>
      </c>
      <c r="I98" s="22"/>
      <c r="J98" s="22"/>
      <c r="K98" s="9"/>
      <c r="L98" s="84"/>
      <c r="M98" s="84"/>
    </row>
    <row r="99" spans="1:13" ht="19.5" customHeight="1" x14ac:dyDescent="0.15">
      <c r="A99" s="13" t="s">
        <v>178</v>
      </c>
      <c r="B99" s="14" t="s">
        <v>179</v>
      </c>
      <c r="C99" s="26">
        <v>2440200</v>
      </c>
      <c r="D99" s="54"/>
      <c r="E99" s="7"/>
      <c r="F99" s="8"/>
      <c r="G99" s="7">
        <f t="shared" si="10"/>
        <v>-2440200</v>
      </c>
      <c r="H99" s="22" t="s">
        <v>0</v>
      </c>
      <c r="I99" s="22"/>
      <c r="J99" s="22"/>
      <c r="K99" s="9"/>
      <c r="L99" s="84"/>
      <c r="M99" s="84"/>
    </row>
    <row r="100" spans="1:13" ht="8.1" customHeight="1" x14ac:dyDescent="0.15">
      <c r="A100" s="13" t="s">
        <v>180</v>
      </c>
      <c r="B100" s="15" t="s">
        <v>181</v>
      </c>
      <c r="C100" s="26">
        <v>25740.87</v>
      </c>
      <c r="D100" s="56">
        <v>737171</v>
      </c>
      <c r="E100" s="57">
        <v>20428</v>
      </c>
      <c r="F100" s="8">
        <f t="shared" si="9"/>
        <v>2.7711345128877829</v>
      </c>
      <c r="G100" s="7">
        <f t="shared" si="10"/>
        <v>-5312.869999999999</v>
      </c>
      <c r="H100" s="22" t="s">
        <v>0</v>
      </c>
      <c r="I100" s="22"/>
      <c r="J100" s="22"/>
      <c r="K100" s="9"/>
      <c r="L100" s="84"/>
      <c r="M100" s="84"/>
    </row>
    <row r="101" spans="1:13" ht="24.75" customHeight="1" x14ac:dyDescent="0.15">
      <c r="A101" s="21" t="s">
        <v>208</v>
      </c>
      <c r="B101" s="17" t="s">
        <v>214</v>
      </c>
      <c r="C101" s="25"/>
      <c r="D101" s="56">
        <v>2097100</v>
      </c>
      <c r="E101" s="57">
        <v>699100</v>
      </c>
      <c r="F101" s="8">
        <f t="shared" si="9"/>
        <v>33.336512326546178</v>
      </c>
      <c r="G101" s="7">
        <f t="shared" si="10"/>
        <v>699100</v>
      </c>
      <c r="H101" s="7"/>
      <c r="I101" s="7"/>
      <c r="J101" s="7"/>
      <c r="K101" s="9"/>
      <c r="L101" s="84"/>
      <c r="M101" s="84"/>
    </row>
    <row r="102" spans="1:13" ht="9.4" customHeight="1" x14ac:dyDescent="0.15">
      <c r="A102" s="3" t="s">
        <v>182</v>
      </c>
      <c r="B102" s="116" t="s">
        <v>183</v>
      </c>
      <c r="C102" s="108">
        <v>77335435.629999995</v>
      </c>
      <c r="D102" s="117">
        <v>537241919</v>
      </c>
      <c r="E102" s="118">
        <v>83798395.719999999</v>
      </c>
      <c r="F102" s="111">
        <f t="shared" si="9"/>
        <v>15.597888540786037</v>
      </c>
      <c r="G102" s="112">
        <f t="shared" si="10"/>
        <v>6462960.0900000036</v>
      </c>
      <c r="H102" s="119">
        <v>1678198.05</v>
      </c>
      <c r="I102" s="108">
        <v>11487880</v>
      </c>
      <c r="J102" s="108">
        <v>2122598.27</v>
      </c>
      <c r="K102" s="114">
        <f t="shared" si="8"/>
        <v>18.476849253300003</v>
      </c>
      <c r="L102" s="115">
        <f t="shared" ref="L102:L114" si="12">J102-H102</f>
        <v>444400.22</v>
      </c>
      <c r="M102" s="115"/>
    </row>
    <row r="103" spans="1:13" ht="9.4" customHeight="1" x14ac:dyDescent="0.15">
      <c r="A103" s="3" t="s">
        <v>184</v>
      </c>
      <c r="B103" s="24" t="s">
        <v>0</v>
      </c>
      <c r="C103" s="4"/>
      <c r="D103" s="5"/>
      <c r="E103" s="5"/>
      <c r="F103" s="8"/>
      <c r="G103" s="7"/>
      <c r="H103" s="4"/>
      <c r="I103" s="6"/>
      <c r="J103" s="6"/>
      <c r="K103" s="9"/>
      <c r="L103" s="84"/>
      <c r="M103" s="84"/>
    </row>
    <row r="104" spans="1:13" ht="9.4" customHeight="1" x14ac:dyDescent="0.15">
      <c r="A104" s="3" t="s">
        <v>185</v>
      </c>
      <c r="B104" s="24" t="s">
        <v>186</v>
      </c>
      <c r="C104" s="26">
        <v>12413283.6</v>
      </c>
      <c r="D104" s="58">
        <v>91010231</v>
      </c>
      <c r="E104" s="59">
        <v>7846502.9000000004</v>
      </c>
      <c r="F104" s="8">
        <f t="shared" si="9"/>
        <v>8.6215613495146499</v>
      </c>
      <c r="G104" s="7">
        <f t="shared" si="10"/>
        <v>-4566780.6999999993</v>
      </c>
      <c r="H104" s="60">
        <v>102075</v>
      </c>
      <c r="I104" s="26">
        <v>1729763</v>
      </c>
      <c r="J104" s="7"/>
      <c r="K104" s="9"/>
      <c r="L104" s="84">
        <f t="shared" ref="L104" si="13">J104-H104</f>
        <v>-102075</v>
      </c>
      <c r="M104" s="84"/>
    </row>
    <row r="105" spans="1:13" ht="9.4" customHeight="1" x14ac:dyDescent="0.15">
      <c r="A105" s="3" t="s">
        <v>187</v>
      </c>
      <c r="B105" s="24" t="s">
        <v>188</v>
      </c>
      <c r="C105" s="26">
        <v>36004247.130000003</v>
      </c>
      <c r="D105" s="61">
        <v>328182237</v>
      </c>
      <c r="E105" s="62">
        <v>40245255.799999997</v>
      </c>
      <c r="F105" s="8">
        <f t="shared" si="9"/>
        <v>12.263081685313759</v>
      </c>
      <c r="G105" s="7">
        <f t="shared" si="10"/>
        <v>4241008.6699999943</v>
      </c>
      <c r="H105" s="63">
        <v>1278918.43</v>
      </c>
      <c r="I105" s="26">
        <v>6173691</v>
      </c>
      <c r="J105" s="26">
        <v>1204461.3500000001</v>
      </c>
      <c r="K105" s="9">
        <f>J105/I105*100</f>
        <v>19.509582679146074</v>
      </c>
      <c r="L105" s="84">
        <f>J105-H105</f>
        <v>-74457.079999999842</v>
      </c>
      <c r="M105" s="84"/>
    </row>
    <row r="106" spans="1:13" ht="9.4" customHeight="1" x14ac:dyDescent="0.15">
      <c r="A106" s="3" t="s">
        <v>189</v>
      </c>
      <c r="B106" s="24" t="s">
        <v>190</v>
      </c>
      <c r="C106" s="26">
        <v>13669469.34</v>
      </c>
      <c r="D106" s="64">
        <v>26713800</v>
      </c>
      <c r="E106" s="65">
        <v>2352960.0099999998</v>
      </c>
      <c r="F106" s="8">
        <f t="shared" si="9"/>
        <v>8.8080318412206413</v>
      </c>
      <c r="G106" s="7">
        <f t="shared" si="10"/>
        <v>-11316509.33</v>
      </c>
      <c r="H106" s="66">
        <v>92970</v>
      </c>
      <c r="I106" s="26">
        <v>89153.44</v>
      </c>
      <c r="J106" s="7"/>
      <c r="K106" s="9"/>
      <c r="L106" s="84">
        <f t="shared" ref="L106" si="14">J106-H106</f>
        <v>-92970</v>
      </c>
      <c r="M106" s="84"/>
    </row>
    <row r="107" spans="1:13" ht="16.350000000000001" customHeight="1" x14ac:dyDescent="0.15">
      <c r="A107" s="3" t="s">
        <v>191</v>
      </c>
      <c r="B107" s="24" t="s">
        <v>192</v>
      </c>
      <c r="C107" s="26">
        <v>2733822.19</v>
      </c>
      <c r="D107" s="67">
        <v>27191971</v>
      </c>
      <c r="E107" s="68">
        <v>2681603.59</v>
      </c>
      <c r="F107" s="8">
        <f t="shared" si="9"/>
        <v>9.861747756350578</v>
      </c>
      <c r="G107" s="7">
        <f t="shared" si="10"/>
        <v>-52218.600000000093</v>
      </c>
      <c r="H107" s="69">
        <v>86138.66</v>
      </c>
      <c r="I107" s="26">
        <v>11000</v>
      </c>
      <c r="J107" s="26">
        <v>52892.22</v>
      </c>
      <c r="K107" s="9">
        <f t="shared" si="8"/>
        <v>480.83836363636362</v>
      </c>
      <c r="L107" s="84">
        <f t="shared" si="12"/>
        <v>-33246.44</v>
      </c>
      <c r="M107" s="84"/>
    </row>
    <row r="108" spans="1:13" ht="9.4" customHeight="1" x14ac:dyDescent="0.15">
      <c r="A108" s="3" t="s">
        <v>193</v>
      </c>
      <c r="B108" s="24" t="s">
        <v>194</v>
      </c>
      <c r="C108" s="26">
        <v>2483255.4700000002</v>
      </c>
      <c r="D108" s="70">
        <v>26144800</v>
      </c>
      <c r="E108" s="71">
        <v>2812046.1</v>
      </c>
      <c r="F108" s="8">
        <f t="shared" si="9"/>
        <v>10.75566116397907</v>
      </c>
      <c r="G108" s="7">
        <f t="shared" si="10"/>
        <v>328790.62999999989</v>
      </c>
      <c r="H108" s="72">
        <v>80465.740000000005</v>
      </c>
      <c r="I108" s="26">
        <v>544500</v>
      </c>
      <c r="J108" s="26">
        <v>214126.76</v>
      </c>
      <c r="K108" s="9">
        <f t="shared" si="8"/>
        <v>39.325392102846649</v>
      </c>
      <c r="L108" s="84">
        <f t="shared" si="12"/>
        <v>133661.02000000002</v>
      </c>
      <c r="M108" s="84"/>
    </row>
    <row r="109" spans="1:13" ht="9.4" customHeight="1" x14ac:dyDescent="0.15">
      <c r="A109" s="3" t="s">
        <v>195</v>
      </c>
      <c r="B109" s="24" t="s">
        <v>196</v>
      </c>
      <c r="C109" s="26">
        <v>1047913.31</v>
      </c>
      <c r="D109" s="73">
        <v>7225800</v>
      </c>
      <c r="E109" s="74">
        <v>794629.94</v>
      </c>
      <c r="F109" s="8">
        <f t="shared" si="9"/>
        <v>10.997120595643388</v>
      </c>
      <c r="G109" s="7">
        <f t="shared" si="10"/>
        <v>-253283.37000000011</v>
      </c>
      <c r="H109" s="75">
        <v>55440</v>
      </c>
      <c r="I109" s="22"/>
      <c r="J109" s="22"/>
      <c r="K109" s="9"/>
      <c r="L109" s="84">
        <f t="shared" si="12"/>
        <v>-55440</v>
      </c>
      <c r="M109" s="84"/>
    </row>
    <row r="110" spans="1:13" ht="9.4" customHeight="1" x14ac:dyDescent="0.15">
      <c r="A110" s="3" t="s">
        <v>197</v>
      </c>
      <c r="B110" s="24" t="s">
        <v>198</v>
      </c>
      <c r="C110" s="26">
        <v>2542550.11</v>
      </c>
      <c r="D110" s="76">
        <v>25792900</v>
      </c>
      <c r="E110" s="77">
        <v>1232038.93</v>
      </c>
      <c r="F110" s="8">
        <f t="shared" si="9"/>
        <v>4.7766591969107779</v>
      </c>
      <c r="G110" s="7">
        <f t="shared" si="10"/>
        <v>-1310511.18</v>
      </c>
      <c r="H110" s="78">
        <v>235604.65</v>
      </c>
      <c r="I110" s="26">
        <v>500000</v>
      </c>
      <c r="J110" s="26">
        <v>77571</v>
      </c>
      <c r="K110" s="9">
        <f t="shared" si="8"/>
        <v>15.514200000000001</v>
      </c>
      <c r="L110" s="84">
        <f t="shared" ref="L110" si="15">J110-H110</f>
        <v>-158033.65</v>
      </c>
      <c r="M110" s="84"/>
    </row>
    <row r="111" spans="1:13" ht="9.4" customHeight="1" x14ac:dyDescent="0.15">
      <c r="A111" s="3" t="s">
        <v>199</v>
      </c>
      <c r="B111" s="24" t="s">
        <v>200</v>
      </c>
      <c r="C111" s="26">
        <v>106784.6</v>
      </c>
      <c r="D111" s="79">
        <v>805269</v>
      </c>
      <c r="E111" s="80">
        <v>34637.17</v>
      </c>
      <c r="F111" s="8">
        <f t="shared" si="9"/>
        <v>4.3013167028657504</v>
      </c>
      <c r="G111" s="7">
        <f t="shared" si="10"/>
        <v>-72147.430000000008</v>
      </c>
      <c r="H111" s="22"/>
      <c r="I111" s="26">
        <v>1960846.56</v>
      </c>
      <c r="J111" s="7"/>
      <c r="K111" s="9"/>
      <c r="L111" s="84"/>
      <c r="M111" s="84"/>
    </row>
    <row r="112" spans="1:13" ht="9.4" customHeight="1" x14ac:dyDescent="0.15">
      <c r="A112" s="3" t="s">
        <v>201</v>
      </c>
      <c r="B112" s="24" t="s">
        <v>202</v>
      </c>
      <c r="C112" s="26">
        <v>363566.21</v>
      </c>
      <c r="D112" s="81">
        <v>3775200</v>
      </c>
      <c r="E112" s="82">
        <v>345475.93</v>
      </c>
      <c r="F112" s="8">
        <f t="shared" si="9"/>
        <v>9.1511954333545233</v>
      </c>
      <c r="G112" s="7">
        <f t="shared" si="10"/>
        <v>-18090.280000000028</v>
      </c>
      <c r="H112" s="22"/>
      <c r="I112" s="26">
        <v>306000</v>
      </c>
      <c r="J112" s="7"/>
      <c r="K112" s="9"/>
      <c r="L112" s="84"/>
      <c r="M112" s="84"/>
    </row>
    <row r="113" spans="1:13" ht="29.65" customHeight="1" x14ac:dyDescent="0.15">
      <c r="A113" s="3" t="s">
        <v>203</v>
      </c>
      <c r="B113" s="24" t="s">
        <v>204</v>
      </c>
      <c r="C113" s="22"/>
      <c r="D113" s="83">
        <v>12000</v>
      </c>
      <c r="E113" s="7"/>
      <c r="F113" s="8"/>
      <c r="G113" s="7"/>
      <c r="H113" s="22" t="s">
        <v>0</v>
      </c>
      <c r="I113" s="26">
        <v>560637</v>
      </c>
      <c r="J113" s="22"/>
      <c r="K113" s="9"/>
      <c r="L113" s="84"/>
      <c r="M113" s="84"/>
    </row>
    <row r="114" spans="1:13" ht="9.4" customHeight="1" x14ac:dyDescent="0.15">
      <c r="A114" s="3" t="s">
        <v>182</v>
      </c>
      <c r="B114" s="24" t="s">
        <v>205</v>
      </c>
      <c r="C114" s="108">
        <v>71364891.959999993</v>
      </c>
      <c r="D114" s="109">
        <v>536854208</v>
      </c>
      <c r="E114" s="110">
        <v>58345150.369999997</v>
      </c>
      <c r="F114" s="111">
        <f t="shared" si="9"/>
        <v>10.867969273698977</v>
      </c>
      <c r="G114" s="112">
        <f t="shared" si="10"/>
        <v>-13019741.589999996</v>
      </c>
      <c r="H114" s="113">
        <v>1931612.48</v>
      </c>
      <c r="I114" s="108">
        <v>11875591</v>
      </c>
      <c r="J114" s="108">
        <v>1549051.33</v>
      </c>
      <c r="K114" s="114">
        <f t="shared" si="8"/>
        <v>13.043993599981677</v>
      </c>
      <c r="L114" s="115">
        <f t="shared" si="12"/>
        <v>-382561.14999999991</v>
      </c>
      <c r="M114" s="115"/>
    </row>
    <row r="115" spans="1:13" ht="13.7" customHeight="1" x14ac:dyDescent="0.2">
      <c r="A115" s="104" t="s">
        <v>0</v>
      </c>
      <c r="B115" s="104"/>
      <c r="C115" s="105"/>
      <c r="D115" s="106"/>
      <c r="E115" s="106"/>
      <c r="F115" s="106"/>
      <c r="G115" s="106"/>
      <c r="H115" s="104"/>
      <c r="I115" s="104"/>
      <c r="J115" s="104"/>
      <c r="K115" s="104"/>
      <c r="L115" s="104"/>
      <c r="M115" s="104"/>
    </row>
    <row r="116" spans="1:13" ht="13.7" customHeight="1" x14ac:dyDescent="0.2">
      <c r="A116" s="107" t="s">
        <v>0</v>
      </c>
      <c r="B116" s="107"/>
      <c r="C116" s="105"/>
      <c r="D116" s="106"/>
      <c r="E116" s="106"/>
      <c r="F116" s="106"/>
      <c r="G116" s="106"/>
      <c r="H116" s="104"/>
      <c r="I116" s="104"/>
      <c r="J116" s="104"/>
      <c r="K116" s="104"/>
      <c r="L116" s="104"/>
      <c r="M116" s="104"/>
    </row>
    <row r="117" spans="1:13" ht="54.95" customHeight="1" x14ac:dyDescent="0.15"/>
  </sheetData>
  <mergeCells count="131">
    <mergeCell ref="A115:B115"/>
    <mergeCell ref="C115:G115"/>
    <mergeCell ref="H115:M115"/>
    <mergeCell ref="A116:B116"/>
    <mergeCell ref="C116:G116"/>
    <mergeCell ref="H116:M116"/>
    <mergeCell ref="L106:M106"/>
    <mergeCell ref="L105:M105"/>
    <mergeCell ref="L95:M95"/>
    <mergeCell ref="L96:M96"/>
    <mergeCell ref="L97:M97"/>
    <mergeCell ref="L98:M98"/>
    <mergeCell ref="L99:M99"/>
    <mergeCell ref="L100:M100"/>
    <mergeCell ref="L102:M102"/>
    <mergeCell ref="L103:M103"/>
    <mergeCell ref="L104:M104"/>
    <mergeCell ref="L113:M113"/>
    <mergeCell ref="L114:M114"/>
    <mergeCell ref="L112:M112"/>
    <mergeCell ref="L111:M111"/>
    <mergeCell ref="L110:M110"/>
    <mergeCell ref="L109:M109"/>
    <mergeCell ref="L108:M108"/>
    <mergeCell ref="L107:M107"/>
    <mergeCell ref="E5:E6"/>
    <mergeCell ref="F5:F6"/>
    <mergeCell ref="L87:M87"/>
    <mergeCell ref="L88:M88"/>
    <mergeCell ref="L89:M89"/>
    <mergeCell ref="L90:M90"/>
    <mergeCell ref="L76:M76"/>
    <mergeCell ref="L77:M77"/>
    <mergeCell ref="L78:M78"/>
    <mergeCell ref="L91:M91"/>
    <mergeCell ref="L92:M92"/>
    <mergeCell ref="L93:M93"/>
    <mergeCell ref="L94:M94"/>
    <mergeCell ref="L79:M79"/>
    <mergeCell ref="L80:M80"/>
    <mergeCell ref="L81:M81"/>
    <mergeCell ref="L82:M82"/>
    <mergeCell ref="L83:M83"/>
    <mergeCell ref="L84:M84"/>
    <mergeCell ref="L85:M85"/>
    <mergeCell ref="L86:M86"/>
    <mergeCell ref="L67:M67"/>
    <mergeCell ref="L68:M68"/>
    <mergeCell ref="L71:M71"/>
    <mergeCell ref="L72:M72"/>
    <mergeCell ref="L73:M73"/>
    <mergeCell ref="L74:M74"/>
    <mergeCell ref="L75:M75"/>
    <mergeCell ref="L56:M56"/>
    <mergeCell ref="L57:M57"/>
    <mergeCell ref="L60:M60"/>
    <mergeCell ref="L61:M61"/>
    <mergeCell ref="L62:M62"/>
    <mergeCell ref="L63:M63"/>
    <mergeCell ref="L64:M64"/>
    <mergeCell ref="L65:M65"/>
    <mergeCell ref="L66:M66"/>
    <mergeCell ref="L49:M49"/>
    <mergeCell ref="L50:M50"/>
    <mergeCell ref="L51:M51"/>
    <mergeCell ref="L52:M52"/>
    <mergeCell ref="L53:M53"/>
    <mergeCell ref="L54:M54"/>
    <mergeCell ref="L55:M55"/>
    <mergeCell ref="L69:M69"/>
    <mergeCell ref="L70:M70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A1:M1"/>
    <mergeCell ref="A2:M2"/>
    <mergeCell ref="G5:G6"/>
    <mergeCell ref="H5:H6"/>
    <mergeCell ref="L5:M6"/>
    <mergeCell ref="H4:M4"/>
    <mergeCell ref="C4:G4"/>
    <mergeCell ref="L20:M20"/>
    <mergeCell ref="L21:M21"/>
    <mergeCell ref="L101:M101"/>
    <mergeCell ref="L58:M58"/>
    <mergeCell ref="L59:M59"/>
    <mergeCell ref="L3:M3"/>
    <mergeCell ref="A4:A6"/>
    <mergeCell ref="B4:B6"/>
    <mergeCell ref="D5:D6"/>
    <mergeCell ref="C5:C6"/>
    <mergeCell ref="I5:I6"/>
    <mergeCell ref="J5:J6"/>
    <mergeCell ref="K5:K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</mergeCells>
  <pageMargins left="0.39370078740157483" right="0.39370078740157483" top="0.39370078740157483" bottom="0.39370078740157483" header="0" footer="0"/>
  <pageSetup paperSize="9" scale="82" orientation="portrait" horizontalDpi="300" verticalDpi="300" r:id="rId1"/>
  <rowBreaks count="2" manualBreakCount="2">
    <brk id="62" max="12" man="1"/>
    <brk id="1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zved</vt:lpstr>
      <vt:lpstr>zved!Область_печати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Form_12_zved</dc:title>
  <dc:creator>FastReport.NET</dc:creator>
  <cp:lastModifiedBy>Admin</cp:lastModifiedBy>
  <cp:lastPrinted>2021-03-02T08:40:34Z</cp:lastPrinted>
  <dcterms:created xsi:type="dcterms:W3CDTF">2009-06-17T07:33:19Z</dcterms:created>
  <dcterms:modified xsi:type="dcterms:W3CDTF">2021-03-17T12:52:01Z</dcterms:modified>
</cp:coreProperties>
</file>