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8610" windowHeight="5985"/>
  </bookViews>
  <sheets>
    <sheet name="Page1" sheetId="1" r:id="rId1"/>
  </sheets>
  <definedNames>
    <definedName name="_xlnm.Print_Area" localSheetId="0">Page1!$A$1:$M$136</definedName>
  </definedNames>
  <calcPr calcId="144525"/>
</workbook>
</file>

<file path=xl/calcChain.xml><?xml version="1.0" encoding="utf-8"?>
<calcChain xmlns="http://schemas.openxmlformats.org/spreadsheetml/2006/main">
  <c r="L88" i="1" l="1"/>
  <c r="L86" i="1"/>
  <c r="L85" i="1"/>
  <c r="H120" i="1"/>
  <c r="H117" i="1"/>
  <c r="H112" i="1"/>
  <c r="H110" i="1"/>
  <c r="H109" i="1"/>
  <c r="H104" i="1"/>
  <c r="H47" i="1"/>
  <c r="G124" i="1"/>
  <c r="G125" i="1"/>
  <c r="G126" i="1"/>
  <c r="G127" i="1"/>
  <c r="G128" i="1"/>
  <c r="G129" i="1"/>
  <c r="G130" i="1"/>
  <c r="G131" i="1"/>
  <c r="G123" i="1"/>
  <c r="G121" i="1"/>
  <c r="G114" i="1"/>
  <c r="G109" i="1"/>
  <c r="G102" i="1"/>
  <c r="G107" i="1"/>
  <c r="G108" i="1"/>
  <c r="G92" i="1"/>
  <c r="G91" i="1"/>
  <c r="G89" i="1"/>
  <c r="L94" i="1" l="1"/>
  <c r="L95" i="1"/>
  <c r="L96" i="1"/>
  <c r="L93" i="1"/>
  <c r="H119" i="1"/>
  <c r="H118" i="1"/>
  <c r="H115" i="1"/>
  <c r="H114" i="1"/>
  <c r="H113" i="1"/>
  <c r="H108" i="1"/>
  <c r="H106" i="1"/>
  <c r="H105" i="1"/>
  <c r="H97" i="1"/>
  <c r="H91" i="1"/>
  <c r="H72" i="1"/>
  <c r="H71" i="1"/>
  <c r="H70" i="1"/>
  <c r="H69" i="1"/>
  <c r="H68" i="1"/>
  <c r="G66" i="1"/>
  <c r="H61" i="1"/>
  <c r="H62" i="1"/>
  <c r="H63" i="1"/>
  <c r="H64" i="1"/>
  <c r="H65" i="1"/>
  <c r="H66" i="1"/>
  <c r="H60" i="1"/>
  <c r="H59" i="1"/>
  <c r="H52" i="1"/>
  <c r="H50" i="1"/>
  <c r="H51" i="1"/>
  <c r="H49" i="1"/>
  <c r="H48" i="1"/>
  <c r="H20" i="1"/>
  <c r="H92" i="1"/>
  <c r="H121" i="1"/>
  <c r="G106" i="1"/>
  <c r="H76" i="1"/>
  <c r="G76" i="1"/>
  <c r="H75" i="1"/>
  <c r="G75" i="1"/>
  <c r="H74" i="1"/>
  <c r="H73" i="1"/>
  <c r="G97" i="1"/>
  <c r="G24" i="1"/>
  <c r="G23" i="1"/>
  <c r="L134" i="1" l="1"/>
  <c r="M132" i="1"/>
  <c r="G135" i="1"/>
  <c r="G134" i="1"/>
  <c r="M97" i="1" l="1"/>
  <c r="M98" i="1"/>
  <c r="M94" i="1"/>
  <c r="M95" i="1"/>
  <c r="M96" i="1"/>
  <c r="M93" i="1"/>
  <c r="L89" i="1"/>
  <c r="M86" i="1"/>
  <c r="M87" i="1"/>
  <c r="M88" i="1"/>
  <c r="M89" i="1"/>
  <c r="M85" i="1"/>
  <c r="M81" i="1"/>
  <c r="M83" i="1"/>
  <c r="M84" i="1"/>
  <c r="L83" i="1"/>
  <c r="M59" i="1"/>
  <c r="M60" i="1"/>
  <c r="L56" i="1"/>
  <c r="M56" i="1"/>
  <c r="L57" i="1"/>
  <c r="M57" i="1"/>
  <c r="M58" i="1"/>
  <c r="L55" i="1"/>
  <c r="M55" i="1"/>
  <c r="H98" i="1" l="1"/>
  <c r="H99" i="1"/>
  <c r="H100" i="1"/>
  <c r="H101" i="1"/>
  <c r="H102" i="1"/>
  <c r="H88" i="1"/>
  <c r="H90" i="1"/>
  <c r="H78" i="1"/>
  <c r="H79" i="1"/>
  <c r="H80" i="1"/>
  <c r="H81" i="1"/>
  <c r="H82" i="1"/>
  <c r="H77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0" i="1"/>
  <c r="H31" i="1"/>
  <c r="H32" i="1"/>
  <c r="H33" i="1"/>
  <c r="H27" i="1"/>
  <c r="H28" i="1"/>
  <c r="H29" i="1"/>
  <c r="G59" i="1"/>
  <c r="G60" i="1"/>
  <c r="G61" i="1"/>
  <c r="G62" i="1"/>
  <c r="G63" i="1"/>
  <c r="G64" i="1"/>
  <c r="G65" i="1"/>
  <c r="G68" i="1"/>
  <c r="G69" i="1"/>
  <c r="G70" i="1"/>
  <c r="G71" i="1"/>
  <c r="G72" i="1"/>
  <c r="G74" i="1"/>
  <c r="G77" i="1"/>
  <c r="G79" i="1"/>
  <c r="G80" i="1"/>
  <c r="G81" i="1"/>
  <c r="G82" i="1"/>
  <c r="G88" i="1"/>
  <c r="G90" i="1"/>
  <c r="G98" i="1"/>
  <c r="G99" i="1"/>
  <c r="G100" i="1"/>
  <c r="G101" i="1"/>
  <c r="G103" i="1"/>
  <c r="G105" i="1"/>
  <c r="G111" i="1"/>
  <c r="G113" i="1"/>
  <c r="G118" i="1"/>
  <c r="G119" i="1"/>
  <c r="G52" i="1"/>
  <c r="G48" i="1"/>
  <c r="G49" i="1"/>
  <c r="G50" i="1"/>
  <c r="G51" i="1"/>
  <c r="G42" i="1"/>
  <c r="G43" i="1"/>
  <c r="G44" i="1"/>
  <c r="G45" i="1"/>
  <c r="G46" i="1"/>
  <c r="G47" i="1"/>
  <c r="G39" i="1"/>
  <c r="G40" i="1"/>
  <c r="G41" i="1"/>
  <c r="G37" i="1"/>
  <c r="G38" i="1"/>
  <c r="G34" i="1"/>
  <c r="G35" i="1"/>
  <c r="G36" i="1"/>
  <c r="G30" i="1"/>
  <c r="G31" i="1"/>
  <c r="G32" i="1"/>
  <c r="G33" i="1"/>
  <c r="G29" i="1"/>
  <c r="G28" i="1"/>
  <c r="H124" i="1" l="1"/>
  <c r="H125" i="1"/>
  <c r="H126" i="1"/>
  <c r="H127" i="1"/>
  <c r="H128" i="1"/>
  <c r="H129" i="1"/>
  <c r="H130" i="1"/>
  <c r="H131" i="1"/>
  <c r="H133" i="1"/>
  <c r="H134" i="1"/>
  <c r="H123" i="1"/>
  <c r="G133" i="1"/>
  <c r="M124" i="1"/>
  <c r="M125" i="1"/>
  <c r="M126" i="1"/>
  <c r="M127" i="1"/>
  <c r="M128" i="1"/>
  <c r="M129" i="1"/>
  <c r="M130" i="1"/>
  <c r="M131" i="1"/>
  <c r="M133" i="1"/>
  <c r="M134" i="1"/>
  <c r="M123" i="1"/>
  <c r="L124" i="1"/>
  <c r="L125" i="1"/>
  <c r="L126" i="1"/>
  <c r="L127" i="1"/>
  <c r="L129" i="1"/>
  <c r="L130" i="1"/>
  <c r="L131" i="1"/>
  <c r="L133" i="1"/>
  <c r="L135" i="1"/>
  <c r="L123" i="1"/>
  <c r="M121" i="1"/>
  <c r="M101" i="1"/>
  <c r="M102" i="1"/>
  <c r="M80" i="1"/>
  <c r="M67" i="1"/>
  <c r="M54" i="1"/>
  <c r="M53" i="1"/>
  <c r="M11" i="1"/>
  <c r="H111" i="1"/>
  <c r="H107" i="1"/>
  <c r="H103" i="1"/>
  <c r="H26" i="1"/>
  <c r="H25" i="1"/>
  <c r="H24" i="1"/>
  <c r="H23" i="1"/>
  <c r="H22" i="1"/>
  <c r="H12" i="1"/>
  <c r="H13" i="1"/>
  <c r="H14" i="1"/>
  <c r="H15" i="1"/>
  <c r="H16" i="1"/>
  <c r="H17" i="1"/>
  <c r="H18" i="1"/>
  <c r="H19" i="1"/>
  <c r="H21" i="1"/>
  <c r="H11" i="1"/>
  <c r="L121" i="1"/>
  <c r="L97" i="1"/>
  <c r="L98" i="1"/>
  <c r="L101" i="1"/>
  <c r="L102" i="1"/>
  <c r="L81" i="1"/>
  <c r="L80" i="1"/>
  <c r="L67" i="1"/>
  <c r="L60" i="1"/>
  <c r="L59" i="1"/>
  <c r="L54" i="1"/>
  <c r="L53" i="1"/>
  <c r="L11" i="1"/>
  <c r="G26" i="1"/>
  <c r="G25" i="1"/>
  <c r="G22" i="1"/>
  <c r="G12" i="1"/>
  <c r="G13" i="1"/>
  <c r="G14" i="1"/>
  <c r="G15" i="1"/>
  <c r="G16" i="1"/>
  <c r="G17" i="1"/>
  <c r="G18" i="1"/>
  <c r="G19" i="1"/>
  <c r="G20" i="1"/>
  <c r="G21" i="1"/>
  <c r="G11" i="1"/>
  <c r="H135" i="1" l="1"/>
  <c r="M135" i="1"/>
</calcChain>
</file>

<file path=xl/sharedStrings.xml><?xml version="1.0" encoding="utf-8"?>
<sst xmlns="http://schemas.openxmlformats.org/spreadsheetml/2006/main" count="277" uniqueCount="255">
  <si>
    <t/>
  </si>
  <si>
    <t>Найменування</t>
  </si>
  <si>
    <t>Код бюджетної класифікації</t>
  </si>
  <si>
    <t>Загальний фонд</t>
  </si>
  <si>
    <t>Спеціальний фонд</t>
  </si>
  <si>
    <t>2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</si>
  <si>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</si>
  <si>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</si>
  <si>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</si>
  <si>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</si>
  <si>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</si>
  <si>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</si>
  <si>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</si>
  <si>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</si>
  <si>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</si>
  <si>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</si>
  <si>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</si>
  <si>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</si>
  <si>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</si>
  <si>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</si>
  <si>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</si>
  <si>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</si>
  <si>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</si>
  <si>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</si>
  <si>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</si>
  <si>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</si>
  <si>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</si>
  <si>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</si>
  <si>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</si>
  <si>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</si>
  <si>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спеціальне використання води </t>
  </si>
  <si>
    <t>13020000</t>
  </si>
  <si>
    <t>Рентна плата за спеціальне використання води водних об'єктів місцевого значення </t>
  </si>
  <si>
    <t>13020200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</si>
  <si>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</si>
  <si>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</si>
  <si>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</si>
  <si>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</si>
  <si>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</si>
  <si>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</si>
  <si>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</si>
  <si>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</si>
  <si>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</si>
  <si>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</si>
  <si>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</si>
  <si>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</si>
  <si>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</si>
  <si>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</si>
  <si>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</si>
  <si>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</si>
  <si>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</si>
  <si>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</si>
  <si>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</si>
  <si>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</si>
  <si>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</si>
  <si>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</si>
  <si>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</si>
  <si>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</si>
  <si>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</si>
  <si>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</si>
  <si>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</si>
  <si>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</si>
  <si>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</si>
  <si>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</si>
  <si>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</si>
  <si>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</si>
  <si>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</si>
  <si>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</si>
  <si>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</si>
  <si>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</si>
  <si>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</si>
  <si>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</si>
  <si>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</si>
  <si>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</si>
  <si>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</si>
  <si>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</si>
  <si>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</si>
  <si>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</si>
  <si>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</si>
  <si>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</si>
  <si>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</si>
  <si>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</si>
  <si>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</si>
  <si>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</si>
  <si>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</si>
  <si>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</si>
  <si>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</si>
  <si>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</si>
  <si>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</si>
  <si>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</si>
  <si>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</si>
  <si>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</si>
  <si>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</si>
  <si>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</si>
  <si>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</si>
  <si>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</si>
  <si>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</si>
  <si>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</si>
  <si>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</si>
  <si>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</si>
  <si>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</si>
  <si>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</si>
  <si>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</si>
  <si>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</si>
  <si>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</si>
  <si>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</si>
  <si>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</si>
  <si>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</si>
  <si>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</si>
  <si>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</si>
  <si>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</si>
  <si>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Плата за встановлення земельного сервітуту</t>
  </si>
  <si>
    <t>21081700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</si>
  <si>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</si>
  <si>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</si>
  <si>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</si>
  <si>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</si>
  <si>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</si>
  <si>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</si>
  <si>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</si>
  <si>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</si>
  <si>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</si>
  <si>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</si>
  <si>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</si>
  <si>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</si>
  <si>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</si>
  <si>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</si>
  <si>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</si>
  <si>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</si>
  <si>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</si>
  <si>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</si>
  <si>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</si>
  <si>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</si>
  <si>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</si>
  <si>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</si>
  <si>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</si>
  <si>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</si>
  <si>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</si>
  <si>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</si>
  <si>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</si>
  <si>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</si>
  <si>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</si>
  <si>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</si>
  <si>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</si>
  <si>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</si>
  <si>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</si>
  <si>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</si>
  <si>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</si>
  <si>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</si>
  <si>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</si>
  <si>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</si>
  <si>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</si>
  <si>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</si>
  <si>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</si>
  <si>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</si>
  <si>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</si>
  <si>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</si>
  <si>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</si>
  <si>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</si>
  <si>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</si>
  <si>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</si>
  <si>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</si>
  <si>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</si>
  <si>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</si>
  <si>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</si>
  <si>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</si>
  <si>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</si>
  <si>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</si>
  <si>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</si>
  <si>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</si>
  <si>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</si>
  <si>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</si>
  <si>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</si>
  <si>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</si>
  <si>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</si>
  <si>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</si>
  <si>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</si>
  <si>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</si>
  <si>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</si>
  <si>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</si>
  <si>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</si>
  <si>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</si>
  <si>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</si>
  <si>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</si>
  <si>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</si>
  <si>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</si>
  <si>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</si>
  <si>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</si>
  <si>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</si>
  <si>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</si>
  <si>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</si>
  <si>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</si>
  <si>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</si>
  <si>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</si>
  <si>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</si>
  <si>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</si>
  <si>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</si>
  <si>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Виконання річних планових призначень за відповідний період  2021 року ( % )</t>
  </si>
  <si>
    <t>Рентна плата за користування надрами для видобування природного газу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</si>
  <si>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</si>
  <si>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22012900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</si>
  <si>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</si>
  <si>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</si>
  <si>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</si>
  <si>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</si>
  <si>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41051400</t>
  </si>
  <si>
    <t>41051500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</si>
  <si>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</si>
  <si>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</si>
  <si>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Надходження коштів пайової участі у розвитку інфраструктури населеного пункту</t>
  </si>
  <si>
    <t>24170000</t>
  </si>
  <si>
    <t>грн.</t>
  </si>
  <si>
    <t>ІІ Видатки</t>
  </si>
  <si>
    <t>І Доходи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</si>
  <si>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</si>
  <si>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</si>
  <si>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</si>
  <si>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</si>
  <si>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</si>
  <si>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</si>
  <si>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Житлово-комунальне господарство</t>
  </si>
  <si>
    <t>Економічна діяльність</t>
  </si>
  <si>
    <t>Інша діяльність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</si>
  <si>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</si>
  <si>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іншим  бюджетам на здійснення програм та заходів за рахунок коштів місцевих бюджетів</t>
  </si>
  <si>
    <t>0100</t>
  </si>
  <si>
    <t>ІНФОРМАЦІЯ 
щодо  виконання бюджету Костянтинівської МТГ</t>
  </si>
  <si>
    <t>Заступник начальника міського фінансового управління                                                                                                                    Т.В.Моргунова</t>
  </si>
  <si>
    <t>Затверджено на 2021 рік</t>
  </si>
  <si>
    <t xml:space="preserve"> Темп росту 2021 року до відповідного періоду 2020 року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</si>
  <si>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</si>
  <si>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</si>
  <si>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</si>
  <si>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</si>
  <si>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</si>
  <si>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</si>
  <si>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</si>
  <si>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</si>
  <si>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</si>
  <si>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</si>
  <si>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Субвенція  здержавного  бюджету місцевим бюджетам  на реалізацію заходів, спрямованих на  підвищення доступності широкосмугового доступу до Інтернету в сільській місцевості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</si>
  <si>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</si>
  <si>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Інші дотації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</si>
  <si>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</si>
  <si>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</si>
  <si>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Медична субвенція з державного бюджету місцевим бюджетам </t>
  </si>
  <si>
    <t>41034200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</si>
  <si>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</si>
  <si>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41053000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</si>
  <si>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</si>
  <si>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41055100</t>
  </si>
  <si>
    <t>41050600</t>
  </si>
  <si>
    <t>Виконано станом на 01.11.2020 (без врахування змін територіально-адміністративного устрою)</t>
  </si>
  <si>
    <t>Виконано станом на 01.11.2021</t>
  </si>
  <si>
    <t>за січень - жовтень  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</si>
</sst>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18" x14ac:knownFonts="1">
    <font>
      <sz val="8"/>
      <color rgb="FF000000"/>
      <name val="Tahoma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8"/>
      <name val="Tahoma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</font>
    <font>
      <sz val="8"/>
      <color rgb="FF000000"/>
      <name val="Arial"/>
      <family val="2"/>
      <charset val="204"/>
    </font>
    <font>
      <b/>
      <u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14"/>
    <xf numFmtId="0" fontId="1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5" fillId="0" borderId="14"/>
  </cellStyleXfs>
  <cellXfs count="97">
    <xf numFmtId="0" fontId="0" fillId="0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2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165" fontId="5" fillId="2" borderId="0" xfId="0" applyNumberFormat="1" applyFont="1" applyFill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165" fontId="5" fillId="2" borderId="14" xfId="0" applyNumberFormat="1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57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49" fontId="7" fillId="2" borderId="21" xfId="0" applyNumberFormat="1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165" fontId="11" fillId="2" borderId="4" xfId="0" applyNumberFormat="1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right" wrapText="1"/>
    </xf>
    <xf numFmtId="0" fontId="8" fillId="2" borderId="9" xfId="0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right" vertical="center" wrapText="1"/>
    </xf>
    <xf numFmtId="165" fontId="8" fillId="2" borderId="13" xfId="0" applyNumberFormat="1" applyFont="1" applyFill="1" applyBorder="1" applyAlignment="1">
      <alignment horizontal="right" vertical="center" wrapText="1"/>
    </xf>
    <xf numFmtId="165" fontId="8" fillId="2" borderId="11" xfId="0" applyNumberFormat="1" applyFont="1" applyFill="1" applyBorder="1" applyAlignment="1">
      <alignment horizontal="right" vertical="center" wrapText="1"/>
    </xf>
    <xf numFmtId="164" fontId="8" fillId="2" borderId="11" xfId="0" applyNumberFormat="1" applyFont="1" applyFill="1" applyBorder="1" applyAlignment="1">
      <alignment horizontal="right" vertical="center" wrapText="1"/>
    </xf>
    <xf numFmtId="164" fontId="8" fillId="2" borderId="16" xfId="0" applyNumberFormat="1" applyFont="1" applyFill="1" applyBorder="1" applyAlignment="1">
      <alignment horizontal="right" vertical="center" wrapText="1"/>
    </xf>
    <xf numFmtId="165" fontId="8" fillId="2" borderId="17" xfId="0" applyNumberFormat="1" applyFont="1" applyFill="1" applyBorder="1" applyAlignment="1">
      <alignment horizontal="right" vertical="center" wrapText="1"/>
    </xf>
    <xf numFmtId="165" fontId="8" fillId="2" borderId="21" xfId="0" applyNumberFormat="1" applyFont="1" applyFill="1" applyBorder="1" applyAlignment="1">
      <alignment horizontal="right" vertical="center" wrapText="1"/>
    </xf>
    <xf numFmtId="165" fontId="8" fillId="2" borderId="19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right" vertical="center" wrapText="1"/>
    </xf>
    <xf numFmtId="165" fontId="8" fillId="2" borderId="25" xfId="0" applyNumberFormat="1" applyFont="1" applyFill="1" applyBorder="1" applyAlignment="1">
      <alignment horizontal="right" vertical="center" wrapText="1"/>
    </xf>
    <xf numFmtId="164" fontId="8" fillId="2" borderId="24" xfId="0" applyNumberFormat="1" applyFont="1" applyFill="1" applyBorder="1" applyAlignment="1">
      <alignment horizontal="right" vertical="center" wrapText="1"/>
    </xf>
    <xf numFmtId="164" fontId="8" fillId="2" borderId="21" xfId="0" applyNumberFormat="1" applyFont="1" applyFill="1" applyBorder="1" applyAlignment="1">
      <alignment horizontal="right" vertical="center" wrapText="1"/>
    </xf>
    <xf numFmtId="164" fontId="8" fillId="2" borderId="13" xfId="57" applyNumberFormat="1" applyFont="1" applyFill="1" applyBorder="1" applyAlignment="1">
      <alignment horizontal="right" vertical="center" wrapText="1"/>
    </xf>
    <xf numFmtId="164" fontId="8" fillId="2" borderId="17" xfId="57" applyNumberFormat="1" applyFont="1" applyFill="1" applyBorder="1" applyAlignment="1">
      <alignment horizontal="right" vertical="center" wrapText="1"/>
    </xf>
    <xf numFmtId="164" fontId="8" fillId="2" borderId="19" xfId="57" applyNumberFormat="1" applyFont="1" applyFill="1" applyBorder="1" applyAlignment="1">
      <alignment horizontal="right" vertical="center" wrapText="1"/>
    </xf>
    <xf numFmtId="164" fontId="8" fillId="2" borderId="27" xfId="0" applyNumberFormat="1" applyFont="1" applyFill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right" vertical="center" wrapText="1"/>
    </xf>
    <xf numFmtId="165" fontId="8" fillId="2" borderId="26" xfId="0" applyNumberFormat="1" applyFont="1" applyFill="1" applyBorder="1" applyAlignment="1">
      <alignment horizontal="right" vertical="center" wrapText="1"/>
    </xf>
    <xf numFmtId="164" fontId="8" fillId="2" borderId="22" xfId="0" applyNumberFormat="1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right" vertical="center" wrapText="1"/>
    </xf>
    <xf numFmtId="165" fontId="7" fillId="2" borderId="21" xfId="0" applyNumberFormat="1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top" wrapText="1"/>
    </xf>
    <xf numFmtId="164" fontId="13" fillId="2" borderId="13" xfId="0" applyNumberFormat="1" applyFont="1" applyFill="1" applyBorder="1" applyAlignment="1">
      <alignment horizontal="right" vertical="center" wrapText="1"/>
    </xf>
    <xf numFmtId="165" fontId="13" fillId="2" borderId="21" xfId="0" applyNumberFormat="1" applyFont="1" applyFill="1" applyBorder="1" applyAlignment="1">
      <alignment horizontal="right" vertical="center" wrapText="1"/>
    </xf>
    <xf numFmtId="2" fontId="13" fillId="2" borderId="21" xfId="0" applyNumberFormat="1" applyFont="1" applyFill="1" applyBorder="1" applyAlignment="1">
      <alignment horizontal="right" vertical="top" wrapText="1"/>
    </xf>
    <xf numFmtId="0" fontId="13" fillId="2" borderId="21" xfId="0" applyFont="1" applyFill="1" applyBorder="1" applyAlignment="1">
      <alignment horizontal="center" vertical="center" wrapText="1"/>
    </xf>
    <xf numFmtId="165" fontId="13" fillId="2" borderId="19" xfId="0" applyNumberFormat="1" applyFont="1" applyFill="1" applyBorder="1" applyAlignment="1">
      <alignment horizontal="right" vertical="center" wrapText="1"/>
    </xf>
    <xf numFmtId="164" fontId="13" fillId="2" borderId="21" xfId="0" applyNumberFormat="1" applyFont="1" applyFill="1" applyBorder="1" applyAlignment="1">
      <alignment horizontal="right" vertical="center" wrapText="1"/>
    </xf>
    <xf numFmtId="164" fontId="13" fillId="2" borderId="19" xfId="0" applyNumberFormat="1" applyFont="1" applyFill="1" applyBorder="1" applyAlignment="1">
      <alignment horizontal="right" vertical="center" wrapText="1"/>
    </xf>
    <xf numFmtId="165" fontId="13" fillId="2" borderId="28" xfId="0" applyNumberFormat="1" applyFont="1" applyFill="1" applyBorder="1" applyAlignment="1">
      <alignment horizontal="right" vertical="center" wrapText="1"/>
    </xf>
    <xf numFmtId="164" fontId="13" fillId="2" borderId="28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3" xfId="56" applyFont="1" applyFill="1" applyBorder="1" applyAlignment="1">
      <alignment horizontal="left" vertical="center" wrapText="1"/>
    </xf>
    <xf numFmtId="0" fontId="14" fillId="2" borderId="13" xfId="57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vertical="top" wrapText="1"/>
    </xf>
    <xf numFmtId="0" fontId="17" fillId="2" borderId="23" xfId="0" applyFont="1" applyFill="1" applyBorder="1" applyAlignment="1">
      <alignment vertical="top" wrapText="1"/>
    </xf>
    <xf numFmtId="0" fontId="17" fillId="2" borderId="22" xfId="0" applyFont="1" applyFill="1" applyBorder="1" applyAlignment="1">
      <alignment horizontal="left" vertical="top" wrapText="1"/>
    </xf>
    <xf numFmtId="0" fontId="17" fillId="2" borderId="23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center" wrapText="1"/>
    </xf>
  </cellXfs>
  <cellStyles count="58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37" xfId="36"/>
    <cellStyle name="Обычный 38" xfId="37"/>
    <cellStyle name="Обычный 39" xfId="38"/>
    <cellStyle name="Обычный 4" xfId="3"/>
    <cellStyle name="Обычный 40" xfId="39"/>
    <cellStyle name="Обычный 41" xfId="40"/>
    <cellStyle name="Обычный 42" xfId="41"/>
    <cellStyle name="Обычный 43" xfId="42"/>
    <cellStyle name="Обычный 44" xfId="43"/>
    <cellStyle name="Обычный 45" xfId="44"/>
    <cellStyle name="Обычный 46" xfId="45"/>
    <cellStyle name="Обычный 47" xfId="46"/>
    <cellStyle name="Обычный 48" xfId="47"/>
    <cellStyle name="Обычный 49" xfId="48"/>
    <cellStyle name="Обычный 5" xfId="4"/>
    <cellStyle name="Обычный 50" xfId="49"/>
    <cellStyle name="Обычный 51" xfId="50"/>
    <cellStyle name="Обычный 52" xfId="51"/>
    <cellStyle name="Обычный 53" xfId="52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zoomScale="120" zoomScaleNormal="12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P14" sqref="P14"/>
    </sheetView>
  </sheetViews>
  <sheetFormatPr defaultColWidth="9.1640625" defaultRowHeight="10.5" x14ac:dyDescent="0.15"/>
  <cols>
    <col min="1" max="1" width="12" style="3" customWidth="1"/>
    <col min="2" max="2" width="42" style="3" customWidth="1"/>
    <col min="3" max="3" width="10.33203125" style="3" customWidth="1"/>
    <col min="4" max="4" width="14.33203125" style="3" customWidth="1"/>
    <col min="5" max="5" width="15.33203125" style="3" customWidth="1"/>
    <col min="6" max="6" width="16.1640625" style="3" customWidth="1"/>
    <col min="7" max="7" width="12" style="4" customWidth="1"/>
    <col min="8" max="8" width="12" style="3" customWidth="1"/>
    <col min="9" max="9" width="13.6640625" style="3" customWidth="1"/>
    <col min="10" max="10" width="13.1640625" style="3" customWidth="1"/>
    <col min="11" max="11" width="12" style="3" customWidth="1"/>
    <col min="12" max="12" width="12" style="4" customWidth="1"/>
    <col min="13" max="13" width="12" style="3" customWidth="1"/>
    <col min="14" max="16384" width="9.1640625" style="3"/>
  </cols>
  <sheetData>
    <row r="1" spans="1:13" ht="22.9" customHeight="1" x14ac:dyDescent="0.15">
      <c r="A1" s="25" t="s">
        <v>0</v>
      </c>
      <c r="B1" s="25"/>
      <c r="C1" s="26" t="s">
        <v>0</v>
      </c>
      <c r="D1" s="27"/>
      <c r="E1" s="26"/>
      <c r="F1" s="26"/>
      <c r="G1" s="27"/>
      <c r="H1" s="27"/>
      <c r="I1" s="27"/>
      <c r="J1" s="26"/>
      <c r="K1" s="26"/>
      <c r="L1" s="28"/>
      <c r="M1" s="28"/>
    </row>
    <row r="2" spans="1:13" ht="13.7" customHeight="1" x14ac:dyDescent="0.15">
      <c r="A2" s="29" t="s">
        <v>0</v>
      </c>
      <c r="B2" s="29"/>
      <c r="C2" s="29" t="s">
        <v>0</v>
      </c>
      <c r="D2" s="30"/>
      <c r="E2" s="29"/>
      <c r="F2" s="29"/>
      <c r="G2" s="30"/>
      <c r="H2" s="30"/>
      <c r="I2" s="30"/>
      <c r="J2" s="29"/>
      <c r="K2" s="29"/>
      <c r="L2" s="31"/>
      <c r="M2" s="32"/>
    </row>
    <row r="3" spans="1:13" ht="27.75" customHeight="1" x14ac:dyDescent="0.15">
      <c r="A3" s="33" t="s">
        <v>226</v>
      </c>
      <c r="B3" s="33"/>
      <c r="C3" s="33"/>
      <c r="D3" s="34"/>
      <c r="E3" s="33"/>
      <c r="F3" s="33"/>
      <c r="G3" s="34"/>
      <c r="H3" s="34"/>
      <c r="I3" s="34"/>
      <c r="J3" s="33"/>
      <c r="K3" s="33"/>
      <c r="L3" s="33"/>
      <c r="M3" s="33"/>
    </row>
    <row r="4" spans="1:13" ht="25.15" customHeight="1" x14ac:dyDescent="0.15">
      <c r="A4" s="35" t="s">
        <v>254</v>
      </c>
      <c r="B4" s="35"/>
      <c r="C4" s="35"/>
      <c r="D4" s="36"/>
      <c r="E4" s="35"/>
      <c r="F4" s="35"/>
      <c r="G4" s="36"/>
      <c r="H4" s="36"/>
      <c r="I4" s="36"/>
      <c r="J4" s="35"/>
      <c r="K4" s="35"/>
      <c r="L4" s="35"/>
      <c r="M4" s="35"/>
    </row>
    <row r="5" spans="1:13" ht="12" customHeight="1" x14ac:dyDescent="0.2">
      <c r="A5" s="37"/>
      <c r="B5" s="37"/>
      <c r="C5" s="37"/>
      <c r="D5" s="38"/>
      <c r="E5" s="37"/>
      <c r="F5" s="37"/>
      <c r="G5" s="38"/>
      <c r="H5" s="38"/>
      <c r="I5" s="38"/>
      <c r="J5" s="37"/>
      <c r="K5" s="37"/>
      <c r="L5" s="31" t="s">
        <v>0</v>
      </c>
      <c r="M5" s="39" t="s">
        <v>211</v>
      </c>
    </row>
    <row r="6" spans="1:13" ht="13.7" customHeight="1" x14ac:dyDescent="0.15">
      <c r="A6" s="17" t="s">
        <v>1</v>
      </c>
      <c r="B6" s="17"/>
      <c r="C6" s="18" t="s">
        <v>2</v>
      </c>
      <c r="D6" s="19" t="s">
        <v>3</v>
      </c>
      <c r="E6" s="20"/>
      <c r="F6" s="20"/>
      <c r="G6" s="20"/>
      <c r="H6" s="21"/>
      <c r="I6" s="19" t="s">
        <v>4</v>
      </c>
      <c r="J6" s="20"/>
      <c r="K6" s="20"/>
      <c r="L6" s="20"/>
      <c r="M6" s="21"/>
    </row>
    <row r="7" spans="1:13" ht="13.7" customHeight="1" x14ac:dyDescent="0.15">
      <c r="A7" s="17"/>
      <c r="B7" s="17"/>
      <c r="C7" s="18"/>
      <c r="D7" s="66" t="s">
        <v>252</v>
      </c>
      <c r="E7" s="66" t="s">
        <v>228</v>
      </c>
      <c r="F7" s="66" t="s">
        <v>253</v>
      </c>
      <c r="G7" s="67" t="s">
        <v>197</v>
      </c>
      <c r="H7" s="66" t="s">
        <v>229</v>
      </c>
      <c r="I7" s="66" t="s">
        <v>252</v>
      </c>
      <c r="J7" s="66" t="s">
        <v>228</v>
      </c>
      <c r="K7" s="66" t="s">
        <v>253</v>
      </c>
      <c r="L7" s="67" t="s">
        <v>197</v>
      </c>
      <c r="M7" s="66" t="s">
        <v>229</v>
      </c>
    </row>
    <row r="8" spans="1:13" ht="13.7" customHeight="1" x14ac:dyDescent="0.15">
      <c r="A8" s="17"/>
      <c r="B8" s="17"/>
      <c r="C8" s="18"/>
      <c r="D8" s="68"/>
      <c r="E8" s="68"/>
      <c r="F8" s="68"/>
      <c r="G8" s="69"/>
      <c r="H8" s="68"/>
      <c r="I8" s="68"/>
      <c r="J8" s="68"/>
      <c r="K8" s="68"/>
      <c r="L8" s="69"/>
      <c r="M8" s="68"/>
    </row>
    <row r="9" spans="1:13" ht="48" customHeight="1" x14ac:dyDescent="0.15">
      <c r="A9" s="17"/>
      <c r="B9" s="17"/>
      <c r="C9" s="18"/>
      <c r="D9" s="70"/>
      <c r="E9" s="70"/>
      <c r="F9" s="70"/>
      <c r="G9" s="71"/>
      <c r="H9" s="70"/>
      <c r="I9" s="70"/>
      <c r="J9" s="70"/>
      <c r="K9" s="70"/>
      <c r="L9" s="71"/>
      <c r="M9" s="70"/>
    </row>
    <row r="10" spans="1:13" ht="13.15" customHeight="1" x14ac:dyDescent="0.15">
      <c r="A10" s="22" t="s">
        <v>213</v>
      </c>
      <c r="B10" s="22"/>
      <c r="C10" s="40" t="s">
        <v>5</v>
      </c>
      <c r="D10" s="6" t="s">
        <v>230</v>
      </c>
      <c r="E10" s="40" t="s">
        <v>231</v>
      </c>
      <c r="F10" s="40" t="s">
        <v>232</v>
      </c>
      <c r="G10" s="40" t="s">
        <v>233</v>
      </c>
      <c r="H10" s="40" t="s">
        <v>234</v>
      </c>
      <c r="I10" s="40" t="s">
        <v>235</v>
      </c>
      <c r="J10" s="40" t="s">
        <v>236</v>
      </c>
      <c r="K10" s="40" t="s">
        <v>237</v>
      </c>
      <c r="L10" s="40" t="s">
        <v>238</v>
      </c>
      <c r="M10" s="40" t="s">
        <v>239</v>
      </c>
    </row>
    <row r="11" spans="1:13" ht="11.65" customHeight="1" x14ac:dyDescent="0.15">
      <c r="A11" s="82" t="s">
        <v>6</v>
      </c>
      <c r="B11" s="82"/>
      <c r="C11" s="11" t="s">
        <v>7</v>
      </c>
      <c r="D11" s="41">
        <v>205222903.88999999</v>
      </c>
      <c r="E11" s="41">
        <v>323527114.82999998</v>
      </c>
      <c r="F11" s="41">
        <v>268162923.37</v>
      </c>
      <c r="G11" s="42">
        <f>F11/E11*100</f>
        <v>82.887310237013196</v>
      </c>
      <c r="H11" s="41">
        <f>F11-D11</f>
        <v>62940019.480000019</v>
      </c>
      <c r="I11" s="41">
        <v>213054.38</v>
      </c>
      <c r="J11" s="41">
        <v>303323</v>
      </c>
      <c r="K11" s="41">
        <v>244333.85</v>
      </c>
      <c r="L11" s="43">
        <f>K11/J11*100</f>
        <v>80.55236497067483</v>
      </c>
      <c r="M11" s="44">
        <f>K11-I11</f>
        <v>31279.47</v>
      </c>
    </row>
    <row r="12" spans="1:13" ht="21" customHeight="1" x14ac:dyDescent="0.15">
      <c r="A12" s="83" t="s">
        <v>8</v>
      </c>
      <c r="B12" s="83"/>
      <c r="C12" s="11" t="s">
        <v>9</v>
      </c>
      <c r="D12" s="41">
        <v>135213775.69</v>
      </c>
      <c r="E12" s="41">
        <v>210130754.83000001</v>
      </c>
      <c r="F12" s="41">
        <v>168089738.74000001</v>
      </c>
      <c r="G12" s="42">
        <f t="shared" ref="G12:G21" si="0">F12/E12*100</f>
        <v>79.992925774234223</v>
      </c>
      <c r="H12" s="41">
        <f t="shared" ref="H12:H21" si="1">F12-D12</f>
        <v>32875963.050000012</v>
      </c>
      <c r="I12" s="41"/>
      <c r="J12" s="44"/>
      <c r="K12" s="44"/>
      <c r="L12" s="43"/>
      <c r="M12" s="44"/>
    </row>
    <row r="13" spans="1:13" ht="11.65" customHeight="1" x14ac:dyDescent="0.15">
      <c r="A13" s="83" t="s">
        <v>10</v>
      </c>
      <c r="B13" s="83"/>
      <c r="C13" s="11" t="s">
        <v>11</v>
      </c>
      <c r="D13" s="41">
        <v>134607774.34</v>
      </c>
      <c r="E13" s="41">
        <v>209787454.83000001</v>
      </c>
      <c r="F13" s="41">
        <v>167790188.44</v>
      </c>
      <c r="G13" s="42">
        <f t="shared" si="0"/>
        <v>79.981040132246122</v>
      </c>
      <c r="H13" s="41">
        <f t="shared" si="1"/>
        <v>33182414.099999994</v>
      </c>
      <c r="I13" s="41"/>
      <c r="J13" s="44"/>
      <c r="K13" s="44"/>
      <c r="L13" s="43"/>
      <c r="M13" s="44"/>
    </row>
    <row r="14" spans="1:13" ht="29.25" customHeight="1" x14ac:dyDescent="0.15">
      <c r="A14" s="83" t="s">
        <v>12</v>
      </c>
      <c r="B14" s="83"/>
      <c r="C14" s="11" t="s">
        <v>13</v>
      </c>
      <c r="D14" s="41">
        <v>124046285.62</v>
      </c>
      <c r="E14" s="41">
        <v>192252253.83000001</v>
      </c>
      <c r="F14" s="41">
        <v>155404194.41</v>
      </c>
      <c r="G14" s="42">
        <f t="shared" si="0"/>
        <v>80.833483776693143</v>
      </c>
      <c r="H14" s="41">
        <f t="shared" si="1"/>
        <v>31357908.789999992</v>
      </c>
      <c r="I14" s="41"/>
      <c r="J14" s="44"/>
      <c r="K14" s="44"/>
      <c r="L14" s="43"/>
      <c r="M14" s="44"/>
    </row>
    <row r="15" spans="1:13" ht="51" customHeight="1" x14ac:dyDescent="0.15">
      <c r="A15" s="83" t="s">
        <v>14</v>
      </c>
      <c r="B15" s="83"/>
      <c r="C15" s="11" t="s">
        <v>15</v>
      </c>
      <c r="D15" s="41">
        <v>8032772.5800000001</v>
      </c>
      <c r="E15" s="41">
        <v>11112400</v>
      </c>
      <c r="F15" s="41">
        <v>6573917.1600000001</v>
      </c>
      <c r="G15" s="42">
        <f t="shared" si="0"/>
        <v>59.158392066520285</v>
      </c>
      <c r="H15" s="41">
        <f t="shared" si="1"/>
        <v>-1458855.42</v>
      </c>
      <c r="I15" s="41"/>
      <c r="J15" s="44"/>
      <c r="K15" s="44"/>
      <c r="L15" s="43"/>
      <c r="M15" s="44"/>
    </row>
    <row r="16" spans="1:13" ht="29.85" customHeight="1" x14ac:dyDescent="0.15">
      <c r="A16" s="83" t="s">
        <v>16</v>
      </c>
      <c r="B16" s="83"/>
      <c r="C16" s="11" t="s">
        <v>17</v>
      </c>
      <c r="D16" s="41">
        <v>1463970.63</v>
      </c>
      <c r="E16" s="41">
        <v>4553880</v>
      </c>
      <c r="F16" s="41">
        <v>4315856.87</v>
      </c>
      <c r="G16" s="42">
        <f t="shared" si="0"/>
        <v>94.773179574341</v>
      </c>
      <c r="H16" s="41">
        <f t="shared" si="1"/>
        <v>2851886.24</v>
      </c>
      <c r="I16" s="41"/>
      <c r="J16" s="44"/>
      <c r="K16" s="44"/>
      <c r="L16" s="43"/>
      <c r="M16" s="44"/>
    </row>
    <row r="17" spans="1:13" ht="21" customHeight="1" x14ac:dyDescent="0.15">
      <c r="A17" s="83" t="s">
        <v>18</v>
      </c>
      <c r="B17" s="83"/>
      <c r="C17" s="11" t="s">
        <v>19</v>
      </c>
      <c r="D17" s="41">
        <v>1064745.51</v>
      </c>
      <c r="E17" s="41">
        <v>1868921</v>
      </c>
      <c r="F17" s="41">
        <v>1496220</v>
      </c>
      <c r="G17" s="42">
        <f t="shared" si="0"/>
        <v>80.057958576098187</v>
      </c>
      <c r="H17" s="41">
        <f t="shared" si="1"/>
        <v>431474.49</v>
      </c>
      <c r="I17" s="41"/>
      <c r="J17" s="44"/>
      <c r="K17" s="44"/>
      <c r="L17" s="43"/>
      <c r="M17" s="44"/>
    </row>
    <row r="18" spans="1:13" ht="11.65" customHeight="1" x14ac:dyDescent="0.15">
      <c r="A18" s="83" t="s">
        <v>20</v>
      </c>
      <c r="B18" s="83"/>
      <c r="C18" s="11" t="s">
        <v>21</v>
      </c>
      <c r="D18" s="41">
        <v>606001.35</v>
      </c>
      <c r="E18" s="41">
        <v>343300</v>
      </c>
      <c r="F18" s="41">
        <v>299550.3</v>
      </c>
      <c r="G18" s="42">
        <f t="shared" si="0"/>
        <v>87.256131663268278</v>
      </c>
      <c r="H18" s="41">
        <f t="shared" si="1"/>
        <v>-306451.05</v>
      </c>
      <c r="I18" s="41"/>
      <c r="J18" s="44"/>
      <c r="K18" s="44"/>
      <c r="L18" s="43"/>
      <c r="M18" s="44"/>
    </row>
    <row r="19" spans="1:13" ht="21" customHeight="1" x14ac:dyDescent="0.15">
      <c r="A19" s="83" t="s">
        <v>22</v>
      </c>
      <c r="B19" s="83"/>
      <c r="C19" s="11" t="s">
        <v>23</v>
      </c>
      <c r="D19" s="41">
        <v>606001.35</v>
      </c>
      <c r="E19" s="41">
        <v>343300</v>
      </c>
      <c r="F19" s="41">
        <v>299550.3</v>
      </c>
      <c r="G19" s="42">
        <f t="shared" si="0"/>
        <v>87.256131663268278</v>
      </c>
      <c r="H19" s="41">
        <f t="shared" si="1"/>
        <v>-306451.05</v>
      </c>
      <c r="I19" s="41"/>
      <c r="J19" s="44"/>
      <c r="K19" s="44"/>
      <c r="L19" s="43"/>
      <c r="M19" s="44"/>
    </row>
    <row r="20" spans="1:13" ht="21" customHeight="1" x14ac:dyDescent="0.15">
      <c r="A20" s="83" t="s">
        <v>24</v>
      </c>
      <c r="B20" s="83"/>
      <c r="C20" s="11" t="s">
        <v>25</v>
      </c>
      <c r="D20" s="41">
        <v>613.58000000000004</v>
      </c>
      <c r="E20" s="41">
        <v>454010</v>
      </c>
      <c r="F20" s="41">
        <v>431175.59</v>
      </c>
      <c r="G20" s="42">
        <f t="shared" si="0"/>
        <v>94.970505054954742</v>
      </c>
      <c r="H20" s="41">
        <f>F20-D20</f>
        <v>430562.01</v>
      </c>
      <c r="I20" s="41"/>
      <c r="J20" s="44"/>
      <c r="K20" s="44"/>
      <c r="L20" s="43"/>
      <c r="M20" s="44"/>
    </row>
    <row r="21" spans="1:13" ht="17.25" customHeight="1" x14ac:dyDescent="0.15">
      <c r="A21" s="83" t="s">
        <v>26</v>
      </c>
      <c r="B21" s="83"/>
      <c r="C21" s="11" t="s">
        <v>27</v>
      </c>
      <c r="D21" s="41">
        <v>315</v>
      </c>
      <c r="E21" s="41">
        <v>4900</v>
      </c>
      <c r="F21" s="41">
        <v>2864.02</v>
      </c>
      <c r="G21" s="42">
        <f t="shared" si="0"/>
        <v>58.449387755102045</v>
      </c>
      <c r="H21" s="41">
        <f t="shared" si="1"/>
        <v>2549.02</v>
      </c>
      <c r="I21" s="41"/>
      <c r="J21" s="44"/>
      <c r="K21" s="44"/>
      <c r="L21" s="43"/>
      <c r="M21" s="44"/>
    </row>
    <row r="22" spans="1:13" ht="46.5" customHeight="1" x14ac:dyDescent="0.15">
      <c r="A22" s="83" t="s">
        <v>28</v>
      </c>
      <c r="B22" s="83"/>
      <c r="C22" s="11" t="s">
        <v>29</v>
      </c>
      <c r="D22" s="41">
        <v>315</v>
      </c>
      <c r="E22" s="41">
        <v>4900</v>
      </c>
      <c r="F22" s="41">
        <v>2864.02</v>
      </c>
      <c r="G22" s="42">
        <f>F22/E22*100</f>
        <v>58.449387755102045</v>
      </c>
      <c r="H22" s="41">
        <f>F22-D22</f>
        <v>2549.02</v>
      </c>
      <c r="I22" s="41"/>
      <c r="J22" s="44"/>
      <c r="K22" s="44"/>
      <c r="L22" s="43"/>
      <c r="M22" s="44"/>
    </row>
    <row r="23" spans="1:13" ht="11.65" customHeight="1" x14ac:dyDescent="0.15">
      <c r="A23" s="83" t="s">
        <v>30</v>
      </c>
      <c r="B23" s="83"/>
      <c r="C23" s="11" t="s">
        <v>31</v>
      </c>
      <c r="D23" s="45">
        <v>0</v>
      </c>
      <c r="E23" s="41">
        <v>110</v>
      </c>
      <c r="F23" s="41">
        <v>110</v>
      </c>
      <c r="G23" s="42">
        <f>F23/E23*100</f>
        <v>100</v>
      </c>
      <c r="H23" s="41">
        <f t="shared" ref="H23:H82" si="2">F23-D23</f>
        <v>110</v>
      </c>
      <c r="I23" s="41"/>
      <c r="J23" s="44"/>
      <c r="K23" s="44"/>
      <c r="L23" s="43"/>
      <c r="M23" s="44"/>
    </row>
    <row r="24" spans="1:13" ht="21" customHeight="1" x14ac:dyDescent="0.15">
      <c r="A24" s="83" t="s">
        <v>32</v>
      </c>
      <c r="B24" s="83"/>
      <c r="C24" s="11" t="s">
        <v>33</v>
      </c>
      <c r="D24" s="45">
        <v>0</v>
      </c>
      <c r="E24" s="41">
        <v>110</v>
      </c>
      <c r="F24" s="41">
        <v>110</v>
      </c>
      <c r="G24" s="42">
        <f>F24/E24*100</f>
        <v>100</v>
      </c>
      <c r="H24" s="41">
        <f t="shared" si="2"/>
        <v>110</v>
      </c>
      <c r="I24" s="41"/>
      <c r="J24" s="44"/>
      <c r="K24" s="44"/>
      <c r="L24" s="43"/>
      <c r="M24" s="44"/>
    </row>
    <row r="25" spans="1:13" ht="21" customHeight="1" x14ac:dyDescent="0.15">
      <c r="A25" s="83" t="s">
        <v>34</v>
      </c>
      <c r="B25" s="83"/>
      <c r="C25" s="11" t="s">
        <v>35</v>
      </c>
      <c r="D25" s="41">
        <v>298.58</v>
      </c>
      <c r="E25" s="41">
        <v>449000</v>
      </c>
      <c r="F25" s="41">
        <v>428201.57</v>
      </c>
      <c r="G25" s="42">
        <f t="shared" ref="G25:G26" si="3">F25/E25*100</f>
        <v>95.367832962138095</v>
      </c>
      <c r="H25" s="41">
        <f t="shared" si="2"/>
        <v>427902.99</v>
      </c>
      <c r="I25" s="41"/>
      <c r="J25" s="44"/>
      <c r="K25" s="44"/>
      <c r="L25" s="43"/>
      <c r="M25" s="44"/>
    </row>
    <row r="26" spans="1:13" ht="21" customHeight="1" x14ac:dyDescent="0.15">
      <c r="A26" s="83" t="s">
        <v>36</v>
      </c>
      <c r="B26" s="83"/>
      <c r="C26" s="11" t="s">
        <v>37</v>
      </c>
      <c r="D26" s="41">
        <v>291.83999999999997</v>
      </c>
      <c r="E26" s="41">
        <v>449000</v>
      </c>
      <c r="F26" s="41">
        <v>428201.57</v>
      </c>
      <c r="G26" s="46">
        <f t="shared" si="3"/>
        <v>95.367832962138095</v>
      </c>
      <c r="H26" s="41">
        <f t="shared" si="2"/>
        <v>427909.73</v>
      </c>
      <c r="I26" s="41"/>
      <c r="J26" s="44"/>
      <c r="K26" s="44"/>
      <c r="L26" s="43"/>
      <c r="M26" s="44"/>
    </row>
    <row r="27" spans="1:13" ht="21" customHeight="1" x14ac:dyDescent="0.15">
      <c r="A27" s="84" t="s">
        <v>198</v>
      </c>
      <c r="B27" s="84"/>
      <c r="C27" s="11">
        <v>13030800</v>
      </c>
      <c r="D27" s="41">
        <v>6.74</v>
      </c>
      <c r="E27" s="41"/>
      <c r="F27" s="8"/>
      <c r="G27" s="47"/>
      <c r="H27" s="41">
        <f t="shared" si="2"/>
        <v>-6.74</v>
      </c>
      <c r="I27" s="41"/>
      <c r="J27" s="41"/>
      <c r="K27" s="41"/>
      <c r="L27" s="42"/>
      <c r="M27" s="41"/>
    </row>
    <row r="28" spans="1:13" ht="11.65" customHeight="1" x14ac:dyDescent="0.15">
      <c r="A28" s="83" t="s">
        <v>38</v>
      </c>
      <c r="B28" s="83"/>
      <c r="C28" s="11" t="s">
        <v>39</v>
      </c>
      <c r="D28" s="41">
        <v>18044025.379999999</v>
      </c>
      <c r="E28" s="41">
        <v>27229500</v>
      </c>
      <c r="F28" s="41">
        <v>23321199.379999999</v>
      </c>
      <c r="G28" s="48">
        <f>F28/E28*100</f>
        <v>85.646814594465553</v>
      </c>
      <c r="H28" s="41">
        <f t="shared" si="2"/>
        <v>5277174</v>
      </c>
      <c r="I28" s="41"/>
      <c r="J28" s="44"/>
      <c r="K28" s="44"/>
      <c r="L28" s="43"/>
      <c r="M28" s="44"/>
    </row>
    <row r="29" spans="1:13" ht="21" customHeight="1" x14ac:dyDescent="0.15">
      <c r="A29" s="83" t="s">
        <v>40</v>
      </c>
      <c r="B29" s="83"/>
      <c r="C29" s="11" t="s">
        <v>41</v>
      </c>
      <c r="D29" s="41">
        <v>2922269.42</v>
      </c>
      <c r="E29" s="41">
        <v>4336500</v>
      </c>
      <c r="F29" s="41">
        <v>3971663.66</v>
      </c>
      <c r="G29" s="48">
        <f t="shared" ref="G29:G82" si="4">F29/E29*100</f>
        <v>91.586847918828553</v>
      </c>
      <c r="H29" s="41">
        <f t="shared" si="2"/>
        <v>1049394.2400000002</v>
      </c>
      <c r="I29" s="41"/>
      <c r="J29" s="44"/>
      <c r="K29" s="44"/>
      <c r="L29" s="43"/>
      <c r="M29" s="44"/>
    </row>
    <row r="30" spans="1:13" ht="11.65" customHeight="1" x14ac:dyDescent="0.15">
      <c r="A30" s="83" t="s">
        <v>42</v>
      </c>
      <c r="B30" s="83"/>
      <c r="C30" s="11" t="s">
        <v>43</v>
      </c>
      <c r="D30" s="41">
        <v>2922269.42</v>
      </c>
      <c r="E30" s="41">
        <v>4336500</v>
      </c>
      <c r="F30" s="41">
        <v>3971663.66</v>
      </c>
      <c r="G30" s="48">
        <f t="shared" si="4"/>
        <v>91.586847918828553</v>
      </c>
      <c r="H30" s="41">
        <f t="shared" si="2"/>
        <v>1049394.2400000002</v>
      </c>
      <c r="I30" s="41"/>
      <c r="J30" s="44"/>
      <c r="K30" s="44"/>
      <c r="L30" s="43"/>
      <c r="M30" s="44"/>
    </row>
    <row r="31" spans="1:13" ht="21" customHeight="1" x14ac:dyDescent="0.15">
      <c r="A31" s="83" t="s">
        <v>44</v>
      </c>
      <c r="B31" s="83"/>
      <c r="C31" s="11" t="s">
        <v>45</v>
      </c>
      <c r="D31" s="41">
        <v>10285752.92</v>
      </c>
      <c r="E31" s="41">
        <v>15177700</v>
      </c>
      <c r="F31" s="41">
        <v>12937234.84</v>
      </c>
      <c r="G31" s="48">
        <f t="shared" si="4"/>
        <v>85.238440870487622</v>
      </c>
      <c r="H31" s="41">
        <f t="shared" si="2"/>
        <v>2651481.92</v>
      </c>
      <c r="I31" s="41"/>
      <c r="J31" s="44"/>
      <c r="K31" s="44"/>
      <c r="L31" s="43"/>
      <c r="M31" s="44"/>
    </row>
    <row r="32" spans="1:13" ht="11.65" customHeight="1" x14ac:dyDescent="0.15">
      <c r="A32" s="83" t="s">
        <v>42</v>
      </c>
      <c r="B32" s="83"/>
      <c r="C32" s="11" t="s">
        <v>46</v>
      </c>
      <c r="D32" s="41">
        <v>10285752.92</v>
      </c>
      <c r="E32" s="41">
        <v>15177700</v>
      </c>
      <c r="F32" s="41">
        <v>12937234.84</v>
      </c>
      <c r="G32" s="48">
        <f t="shared" si="4"/>
        <v>85.238440870487622</v>
      </c>
      <c r="H32" s="41">
        <f t="shared" si="2"/>
        <v>2651481.92</v>
      </c>
      <c r="I32" s="41"/>
      <c r="J32" s="44"/>
      <c r="K32" s="44"/>
      <c r="L32" s="43"/>
      <c r="M32" s="44"/>
    </row>
    <row r="33" spans="1:13" ht="21" customHeight="1" x14ac:dyDescent="0.15">
      <c r="A33" s="83" t="s">
        <v>47</v>
      </c>
      <c r="B33" s="83"/>
      <c r="C33" s="11" t="s">
        <v>48</v>
      </c>
      <c r="D33" s="41">
        <v>4836003.04</v>
      </c>
      <c r="E33" s="41">
        <v>7715300</v>
      </c>
      <c r="F33" s="41">
        <v>6412300.8799999999</v>
      </c>
      <c r="G33" s="48">
        <f t="shared" si="4"/>
        <v>83.111491192824644</v>
      </c>
      <c r="H33" s="41">
        <f t="shared" si="2"/>
        <v>1576297.8399999999</v>
      </c>
      <c r="I33" s="41"/>
      <c r="J33" s="44"/>
      <c r="K33" s="44"/>
      <c r="L33" s="43"/>
      <c r="M33" s="44"/>
    </row>
    <row r="34" spans="1:13" ht="21" customHeight="1" x14ac:dyDescent="0.15">
      <c r="A34" s="83" t="s">
        <v>49</v>
      </c>
      <c r="B34" s="83"/>
      <c r="C34" s="11" t="s">
        <v>50</v>
      </c>
      <c r="D34" s="41">
        <v>51964489.240000002</v>
      </c>
      <c r="E34" s="41">
        <v>85712850</v>
      </c>
      <c r="F34" s="41">
        <v>76320809.659999996</v>
      </c>
      <c r="G34" s="48">
        <f t="shared" si="4"/>
        <v>89.042436064137405</v>
      </c>
      <c r="H34" s="41">
        <f t="shared" si="2"/>
        <v>24356320.419999994</v>
      </c>
      <c r="I34" s="41"/>
      <c r="J34" s="44"/>
      <c r="K34" s="44"/>
      <c r="L34" s="43"/>
      <c r="M34" s="44"/>
    </row>
    <row r="35" spans="1:13" ht="11.65" customHeight="1" x14ac:dyDescent="0.15">
      <c r="A35" s="83" t="s">
        <v>51</v>
      </c>
      <c r="B35" s="83"/>
      <c r="C35" s="11" t="s">
        <v>52</v>
      </c>
      <c r="D35" s="41">
        <v>26946069.300000001</v>
      </c>
      <c r="E35" s="41">
        <v>47203650</v>
      </c>
      <c r="F35" s="41">
        <v>41874286.530000001</v>
      </c>
      <c r="G35" s="48">
        <f t="shared" si="4"/>
        <v>88.709848772287742</v>
      </c>
      <c r="H35" s="41">
        <f t="shared" si="2"/>
        <v>14928217.23</v>
      </c>
      <c r="I35" s="41"/>
      <c r="J35" s="44"/>
      <c r="K35" s="44"/>
      <c r="L35" s="43"/>
      <c r="M35" s="44"/>
    </row>
    <row r="36" spans="1:13" ht="35.25" customHeight="1" x14ac:dyDescent="0.15">
      <c r="A36" s="83" t="s">
        <v>53</v>
      </c>
      <c r="B36" s="83"/>
      <c r="C36" s="11" t="s">
        <v>54</v>
      </c>
      <c r="D36" s="41">
        <v>8739.16</v>
      </c>
      <c r="E36" s="41">
        <v>18093</v>
      </c>
      <c r="F36" s="41">
        <v>6537.55</v>
      </c>
      <c r="G36" s="48">
        <f t="shared" si="4"/>
        <v>36.133034875366164</v>
      </c>
      <c r="H36" s="41">
        <f t="shared" si="2"/>
        <v>-2201.6099999999997</v>
      </c>
      <c r="I36" s="41"/>
      <c r="J36" s="44"/>
      <c r="K36" s="44"/>
      <c r="L36" s="43"/>
      <c r="M36" s="44"/>
    </row>
    <row r="37" spans="1:13" ht="29.85" customHeight="1" x14ac:dyDescent="0.15">
      <c r="A37" s="83" t="s">
        <v>55</v>
      </c>
      <c r="B37" s="83"/>
      <c r="C37" s="11" t="s">
        <v>56</v>
      </c>
      <c r="D37" s="41">
        <v>154080.10999999999</v>
      </c>
      <c r="E37" s="41">
        <v>215280</v>
      </c>
      <c r="F37" s="41">
        <v>133628.53</v>
      </c>
      <c r="G37" s="48">
        <f t="shared" si="4"/>
        <v>62.071966740988479</v>
      </c>
      <c r="H37" s="41">
        <f t="shared" si="2"/>
        <v>-20451.579999999987</v>
      </c>
      <c r="I37" s="41"/>
      <c r="J37" s="44"/>
      <c r="K37" s="44"/>
      <c r="L37" s="43"/>
      <c r="M37" s="44"/>
    </row>
    <row r="38" spans="1:13" ht="34.5" customHeight="1" x14ac:dyDescent="0.15">
      <c r="A38" s="83" t="s">
        <v>57</v>
      </c>
      <c r="B38" s="83"/>
      <c r="C38" s="11" t="s">
        <v>58</v>
      </c>
      <c r="D38" s="41">
        <v>206937.4</v>
      </c>
      <c r="E38" s="41">
        <v>357410</v>
      </c>
      <c r="F38" s="41">
        <v>293074.3</v>
      </c>
      <c r="G38" s="48">
        <f t="shared" si="4"/>
        <v>81.999468397638566</v>
      </c>
      <c r="H38" s="41">
        <f t="shared" si="2"/>
        <v>86136.9</v>
      </c>
      <c r="I38" s="41"/>
      <c r="J38" s="44"/>
      <c r="K38" s="44"/>
      <c r="L38" s="43"/>
      <c r="M38" s="44"/>
    </row>
    <row r="39" spans="1:13" ht="29.85" customHeight="1" x14ac:dyDescent="0.15">
      <c r="A39" s="83" t="s">
        <v>59</v>
      </c>
      <c r="B39" s="83"/>
      <c r="C39" s="11" t="s">
        <v>60</v>
      </c>
      <c r="D39" s="41">
        <v>881487.72</v>
      </c>
      <c r="E39" s="41">
        <v>2026117</v>
      </c>
      <c r="F39" s="41">
        <v>2158412.3199999998</v>
      </c>
      <c r="G39" s="48">
        <f t="shared" si="4"/>
        <v>106.52950051749232</v>
      </c>
      <c r="H39" s="41">
        <f t="shared" si="2"/>
        <v>1276924.5999999999</v>
      </c>
      <c r="I39" s="41"/>
      <c r="J39" s="44"/>
      <c r="K39" s="44"/>
      <c r="L39" s="43"/>
      <c r="M39" s="44"/>
    </row>
    <row r="40" spans="1:13" ht="11.65" customHeight="1" x14ac:dyDescent="0.15">
      <c r="A40" s="83" t="s">
        <v>61</v>
      </c>
      <c r="B40" s="83"/>
      <c r="C40" s="11" t="s">
        <v>62</v>
      </c>
      <c r="D40" s="41">
        <v>9573430.4299999997</v>
      </c>
      <c r="E40" s="41">
        <v>15811300</v>
      </c>
      <c r="F40" s="41">
        <v>12451578.57</v>
      </c>
      <c r="G40" s="48">
        <f t="shared" si="4"/>
        <v>78.751137287889037</v>
      </c>
      <c r="H40" s="41">
        <f t="shared" si="2"/>
        <v>2878148.1400000006</v>
      </c>
      <c r="I40" s="41"/>
      <c r="J40" s="44"/>
      <c r="K40" s="44"/>
      <c r="L40" s="43"/>
      <c r="M40" s="44"/>
    </row>
    <row r="41" spans="1:13" ht="11.65" customHeight="1" x14ac:dyDescent="0.15">
      <c r="A41" s="83" t="s">
        <v>63</v>
      </c>
      <c r="B41" s="83"/>
      <c r="C41" s="11" t="s">
        <v>64</v>
      </c>
      <c r="D41" s="41">
        <v>12376589.34</v>
      </c>
      <c r="E41" s="41">
        <v>21734500</v>
      </c>
      <c r="F41" s="41">
        <v>21270880.609999999</v>
      </c>
      <c r="G41" s="48">
        <f t="shared" si="4"/>
        <v>97.866896454944893</v>
      </c>
      <c r="H41" s="41">
        <f t="shared" si="2"/>
        <v>8894291.2699999996</v>
      </c>
      <c r="I41" s="41"/>
      <c r="J41" s="44"/>
      <c r="K41" s="44"/>
      <c r="L41" s="43"/>
      <c r="M41" s="44"/>
    </row>
    <row r="42" spans="1:13" ht="11.65" customHeight="1" x14ac:dyDescent="0.15">
      <c r="A42" s="83" t="s">
        <v>65</v>
      </c>
      <c r="B42" s="83"/>
      <c r="C42" s="11" t="s">
        <v>66</v>
      </c>
      <c r="D42" s="41">
        <v>904669.39</v>
      </c>
      <c r="E42" s="41">
        <v>2175000</v>
      </c>
      <c r="F42" s="41">
        <v>1945612.87</v>
      </c>
      <c r="G42" s="48">
        <f t="shared" si="4"/>
        <v>89.453465287356323</v>
      </c>
      <c r="H42" s="41">
        <f t="shared" si="2"/>
        <v>1040943.4800000001</v>
      </c>
      <c r="I42" s="41"/>
      <c r="J42" s="44"/>
      <c r="K42" s="44"/>
      <c r="L42" s="43"/>
      <c r="M42" s="44"/>
    </row>
    <row r="43" spans="1:13" ht="11.65" customHeight="1" x14ac:dyDescent="0.15">
      <c r="A43" s="83" t="s">
        <v>67</v>
      </c>
      <c r="B43" s="83"/>
      <c r="C43" s="11" t="s">
        <v>68</v>
      </c>
      <c r="D43" s="41">
        <v>2657676.0699999998</v>
      </c>
      <c r="E43" s="41">
        <v>4754800</v>
      </c>
      <c r="F43" s="41">
        <v>3486962.45</v>
      </c>
      <c r="G43" s="48">
        <f t="shared" si="4"/>
        <v>73.335628207285282</v>
      </c>
      <c r="H43" s="41">
        <f t="shared" si="2"/>
        <v>829286.38000000035</v>
      </c>
      <c r="I43" s="41"/>
      <c r="J43" s="44"/>
      <c r="K43" s="44"/>
      <c r="L43" s="43"/>
      <c r="M43" s="44"/>
    </row>
    <row r="44" spans="1:13" ht="11.65" customHeight="1" x14ac:dyDescent="0.15">
      <c r="A44" s="83" t="s">
        <v>69</v>
      </c>
      <c r="B44" s="83"/>
      <c r="C44" s="11" t="s">
        <v>70</v>
      </c>
      <c r="D44" s="41">
        <v>120300.68</v>
      </c>
      <c r="E44" s="41">
        <v>59000</v>
      </c>
      <c r="F44" s="41">
        <v>56700</v>
      </c>
      <c r="G44" s="48">
        <f t="shared" si="4"/>
        <v>96.101694915254228</v>
      </c>
      <c r="H44" s="41">
        <f t="shared" si="2"/>
        <v>-63600.679999999993</v>
      </c>
      <c r="I44" s="41"/>
      <c r="J44" s="44"/>
      <c r="K44" s="44"/>
      <c r="L44" s="43"/>
      <c r="M44" s="44"/>
    </row>
    <row r="45" spans="1:13" ht="11.65" customHeight="1" x14ac:dyDescent="0.15">
      <c r="A45" s="83" t="s">
        <v>71</v>
      </c>
      <c r="B45" s="83"/>
      <c r="C45" s="11" t="s">
        <v>72</v>
      </c>
      <c r="D45" s="41">
        <v>62159</v>
      </c>
      <c r="E45" s="41">
        <v>52150</v>
      </c>
      <c r="F45" s="41">
        <v>70899.33</v>
      </c>
      <c r="G45" s="48">
        <f t="shared" si="4"/>
        <v>135.9526941514861</v>
      </c>
      <c r="H45" s="41">
        <f t="shared" si="2"/>
        <v>8740.3300000000017</v>
      </c>
      <c r="I45" s="41"/>
      <c r="J45" s="44"/>
      <c r="K45" s="44"/>
      <c r="L45" s="43"/>
      <c r="M45" s="44"/>
    </row>
    <row r="46" spans="1:13" ht="11.65" customHeight="1" x14ac:dyDescent="0.15">
      <c r="A46" s="83" t="s">
        <v>73</v>
      </c>
      <c r="B46" s="83"/>
      <c r="C46" s="11" t="s">
        <v>74</v>
      </c>
      <c r="D46" s="41">
        <v>6111.7</v>
      </c>
      <c r="E46" s="41">
        <v>27800</v>
      </c>
      <c r="F46" s="41">
        <v>37077.42</v>
      </c>
      <c r="G46" s="48">
        <f t="shared" si="4"/>
        <v>133.37201438848919</v>
      </c>
      <c r="H46" s="41">
        <f t="shared" si="2"/>
        <v>30965.719999999998</v>
      </c>
      <c r="I46" s="41"/>
      <c r="J46" s="44"/>
      <c r="K46" s="44"/>
      <c r="L46" s="43"/>
      <c r="M46" s="44"/>
    </row>
    <row r="47" spans="1:13" ht="11.65" customHeight="1" x14ac:dyDescent="0.15">
      <c r="A47" s="83" t="s">
        <v>75</v>
      </c>
      <c r="B47" s="83"/>
      <c r="C47" s="11" t="s">
        <v>76</v>
      </c>
      <c r="D47" s="41"/>
      <c r="E47" s="41">
        <v>2800</v>
      </c>
      <c r="F47" s="41">
        <v>2800</v>
      </c>
      <c r="G47" s="48">
        <f t="shared" si="4"/>
        <v>100</v>
      </c>
      <c r="H47" s="41">
        <f>F47-D47</f>
        <v>2800</v>
      </c>
      <c r="I47" s="41"/>
      <c r="J47" s="44"/>
      <c r="K47" s="44"/>
      <c r="L47" s="43"/>
      <c r="M47" s="44"/>
    </row>
    <row r="48" spans="1:13" ht="11.65" customHeight="1" x14ac:dyDescent="0.15">
      <c r="A48" s="83" t="s">
        <v>77</v>
      </c>
      <c r="B48" s="83"/>
      <c r="C48" s="11" t="s">
        <v>78</v>
      </c>
      <c r="D48" s="41">
        <v>6111.7</v>
      </c>
      <c r="E48" s="41">
        <v>25000</v>
      </c>
      <c r="F48" s="41">
        <v>34277.42</v>
      </c>
      <c r="G48" s="48">
        <f t="shared" si="4"/>
        <v>137.10968</v>
      </c>
      <c r="H48" s="41">
        <f>F48-D48</f>
        <v>28165.719999999998</v>
      </c>
      <c r="I48" s="41"/>
      <c r="J48" s="44"/>
      <c r="K48" s="44"/>
      <c r="L48" s="43"/>
      <c r="M48" s="44"/>
    </row>
    <row r="49" spans="1:13" ht="11.65" customHeight="1" x14ac:dyDescent="0.15">
      <c r="A49" s="83" t="s">
        <v>79</v>
      </c>
      <c r="B49" s="83"/>
      <c r="C49" s="11" t="s">
        <v>80</v>
      </c>
      <c r="D49" s="41">
        <v>25012308.239999998</v>
      </c>
      <c r="E49" s="41">
        <v>38481400</v>
      </c>
      <c r="F49" s="41">
        <v>34409445.710000001</v>
      </c>
      <c r="G49" s="48">
        <f t="shared" si="4"/>
        <v>89.41838319291918</v>
      </c>
      <c r="H49" s="41">
        <f>F49-D49</f>
        <v>9397137.4700000025</v>
      </c>
      <c r="I49" s="41"/>
      <c r="J49" s="44"/>
      <c r="K49" s="44"/>
      <c r="L49" s="43"/>
      <c r="M49" s="44"/>
    </row>
    <row r="50" spans="1:13" ht="11.65" customHeight="1" x14ac:dyDescent="0.15">
      <c r="A50" s="83" t="s">
        <v>81</v>
      </c>
      <c r="B50" s="83"/>
      <c r="C50" s="11" t="s">
        <v>82</v>
      </c>
      <c r="D50" s="41">
        <v>1628674.17</v>
      </c>
      <c r="E50" s="41">
        <v>2076120</v>
      </c>
      <c r="F50" s="41">
        <v>2015885.31</v>
      </c>
      <c r="G50" s="48">
        <f t="shared" si="4"/>
        <v>97.098689382116646</v>
      </c>
      <c r="H50" s="41">
        <f t="shared" ref="H50:H52" si="5">F50-D50</f>
        <v>387211.14000000013</v>
      </c>
      <c r="I50" s="41"/>
      <c r="J50" s="44"/>
      <c r="K50" s="44"/>
      <c r="L50" s="43"/>
      <c r="M50" s="44"/>
    </row>
    <row r="51" spans="1:13" ht="11.65" customHeight="1" x14ac:dyDescent="0.15">
      <c r="A51" s="83" t="s">
        <v>83</v>
      </c>
      <c r="B51" s="83"/>
      <c r="C51" s="11" t="s">
        <v>84</v>
      </c>
      <c r="D51" s="41">
        <v>23188634.07</v>
      </c>
      <c r="E51" s="41">
        <v>31341915</v>
      </c>
      <c r="F51" s="41">
        <v>28696153.530000001</v>
      </c>
      <c r="G51" s="48">
        <f t="shared" si="4"/>
        <v>91.558392427520786</v>
      </c>
      <c r="H51" s="41">
        <f t="shared" si="5"/>
        <v>5507519.4600000009</v>
      </c>
      <c r="I51" s="41"/>
      <c r="J51" s="44"/>
      <c r="K51" s="44"/>
      <c r="L51" s="43"/>
      <c r="M51" s="44"/>
    </row>
    <row r="52" spans="1:13" ht="40.5" customHeight="1" x14ac:dyDescent="0.15">
      <c r="A52" s="83" t="s">
        <v>85</v>
      </c>
      <c r="B52" s="83"/>
      <c r="C52" s="11" t="s">
        <v>86</v>
      </c>
      <c r="D52" s="41">
        <v>195000</v>
      </c>
      <c r="E52" s="41">
        <v>5063365</v>
      </c>
      <c r="F52" s="41">
        <v>3697406.87</v>
      </c>
      <c r="G52" s="48">
        <f t="shared" si="4"/>
        <v>73.022720463565236</v>
      </c>
      <c r="H52" s="41">
        <f t="shared" si="5"/>
        <v>3502406.87</v>
      </c>
      <c r="I52" s="41"/>
      <c r="J52" s="44"/>
      <c r="K52" s="44"/>
      <c r="L52" s="43"/>
      <c r="M52" s="44"/>
    </row>
    <row r="53" spans="1:13" ht="11.65" customHeight="1" x14ac:dyDescent="0.15">
      <c r="A53" s="83" t="s">
        <v>87</v>
      </c>
      <c r="B53" s="83"/>
      <c r="C53" s="11" t="s">
        <v>88</v>
      </c>
      <c r="D53" s="45"/>
      <c r="E53" s="45"/>
      <c r="F53" s="41"/>
      <c r="G53" s="48"/>
      <c r="H53" s="41"/>
      <c r="I53" s="41">
        <v>213054.38</v>
      </c>
      <c r="J53" s="41">
        <v>303323</v>
      </c>
      <c r="K53" s="41">
        <v>244333.85</v>
      </c>
      <c r="L53" s="43">
        <f t="shared" ref="L53:L67" si="6">K53/J53*100</f>
        <v>80.55236497067483</v>
      </c>
      <c r="M53" s="44">
        <f t="shared" ref="M53:M67" si="7">K53-I53</f>
        <v>31279.47</v>
      </c>
    </row>
    <row r="54" spans="1:13" ht="11.65" customHeight="1" x14ac:dyDescent="0.15">
      <c r="A54" s="83" t="s">
        <v>89</v>
      </c>
      <c r="B54" s="83"/>
      <c r="C54" s="11" t="s">
        <v>90</v>
      </c>
      <c r="D54" s="8"/>
      <c r="E54" s="45"/>
      <c r="F54" s="44"/>
      <c r="G54" s="48"/>
      <c r="H54" s="41"/>
      <c r="I54" s="41">
        <v>213054.38</v>
      </c>
      <c r="J54" s="41">
        <v>303323</v>
      </c>
      <c r="K54" s="41">
        <v>244333.85</v>
      </c>
      <c r="L54" s="43">
        <f t="shared" si="6"/>
        <v>80.55236497067483</v>
      </c>
      <c r="M54" s="44">
        <f t="shared" si="7"/>
        <v>31279.47</v>
      </c>
    </row>
    <row r="55" spans="1:13" ht="45" customHeight="1" x14ac:dyDescent="0.15">
      <c r="A55" s="83" t="s">
        <v>91</v>
      </c>
      <c r="B55" s="83"/>
      <c r="C55" s="11" t="s">
        <v>92</v>
      </c>
      <c r="D55" s="8"/>
      <c r="E55" s="45"/>
      <c r="F55" s="44"/>
      <c r="G55" s="48"/>
      <c r="H55" s="41"/>
      <c r="I55" s="41">
        <v>109361.85</v>
      </c>
      <c r="J55" s="41">
        <v>165656</v>
      </c>
      <c r="K55" s="41">
        <v>126570.08</v>
      </c>
      <c r="L55" s="43">
        <f t="shared" ref="L55" si="8">K55/J55*100</f>
        <v>76.405370164678615</v>
      </c>
      <c r="M55" s="44">
        <f t="shared" ref="M55" si="9">K55-I55</f>
        <v>17208.229999999996</v>
      </c>
    </row>
    <row r="56" spans="1:13" ht="21" customHeight="1" x14ac:dyDescent="0.15">
      <c r="A56" s="83" t="s">
        <v>93</v>
      </c>
      <c r="B56" s="83"/>
      <c r="C56" s="11" t="s">
        <v>94</v>
      </c>
      <c r="D56" s="8"/>
      <c r="E56" s="45"/>
      <c r="F56" s="44"/>
      <c r="G56" s="48"/>
      <c r="H56" s="41"/>
      <c r="I56" s="41">
        <v>368.07</v>
      </c>
      <c r="J56" s="41">
        <v>1267</v>
      </c>
      <c r="K56" s="41">
        <v>405.8</v>
      </c>
      <c r="L56" s="43">
        <f t="shared" ref="L56:L57" si="10">K56/J56*100</f>
        <v>32.028413575374906</v>
      </c>
      <c r="M56" s="44">
        <f t="shared" ref="M56:M60" si="11">K56-I56</f>
        <v>37.730000000000018</v>
      </c>
    </row>
    <row r="57" spans="1:13" ht="29.85" customHeight="1" x14ac:dyDescent="0.15">
      <c r="A57" s="83" t="s">
        <v>95</v>
      </c>
      <c r="B57" s="83"/>
      <c r="C57" s="11" t="s">
        <v>96</v>
      </c>
      <c r="D57" s="8"/>
      <c r="E57" s="45"/>
      <c r="F57" s="49"/>
      <c r="G57" s="48"/>
      <c r="H57" s="41"/>
      <c r="I57" s="41">
        <v>78522.94</v>
      </c>
      <c r="J57" s="41">
        <v>136400</v>
      </c>
      <c r="K57" s="41">
        <v>117357.97</v>
      </c>
      <c r="L57" s="43">
        <f t="shared" si="10"/>
        <v>86.039567448680359</v>
      </c>
      <c r="M57" s="44">
        <f t="shared" si="11"/>
        <v>38835.03</v>
      </c>
    </row>
    <row r="58" spans="1:13" ht="29.85" customHeight="1" x14ac:dyDescent="0.15">
      <c r="A58" s="84" t="s">
        <v>207</v>
      </c>
      <c r="B58" s="84"/>
      <c r="C58" s="11" t="s">
        <v>208</v>
      </c>
      <c r="D58" s="8"/>
      <c r="F58" s="8"/>
      <c r="G58" s="50"/>
      <c r="H58" s="41"/>
      <c r="I58" s="41">
        <v>24801.52</v>
      </c>
      <c r="J58" s="41"/>
      <c r="K58" s="41"/>
      <c r="L58" s="43"/>
      <c r="M58" s="44">
        <f t="shared" si="11"/>
        <v>-24801.52</v>
      </c>
    </row>
    <row r="59" spans="1:13" ht="11.65" customHeight="1" x14ac:dyDescent="0.15">
      <c r="A59" s="96" t="s">
        <v>97</v>
      </c>
      <c r="B59" s="96"/>
      <c r="C59" s="11" t="s">
        <v>98</v>
      </c>
      <c r="D59" s="41">
        <v>4104579.99</v>
      </c>
      <c r="E59" s="41">
        <v>9296615</v>
      </c>
      <c r="F59" s="41">
        <v>8256452.2300000004</v>
      </c>
      <c r="G59" s="48">
        <f t="shared" ref="G59:G65" si="12">F60/E60*100</f>
        <v>88.506353693181822</v>
      </c>
      <c r="H59" s="41">
        <f>F59-D59</f>
        <v>4151872.24</v>
      </c>
      <c r="I59" s="41">
        <v>7168240.6600000001</v>
      </c>
      <c r="J59" s="41">
        <v>6565266.8399999999</v>
      </c>
      <c r="K59" s="41">
        <v>9061289.8599999994</v>
      </c>
      <c r="L59" s="43">
        <f t="shared" si="6"/>
        <v>138.01860732899013</v>
      </c>
      <c r="M59" s="44">
        <f t="shared" si="11"/>
        <v>1893049.1999999993</v>
      </c>
    </row>
    <row r="60" spans="1:13" ht="11.65" customHeight="1" x14ac:dyDescent="0.15">
      <c r="A60" s="83" t="s">
        <v>99</v>
      </c>
      <c r="B60" s="83"/>
      <c r="C60" s="11" t="s">
        <v>100</v>
      </c>
      <c r="D60" s="41">
        <v>345737.89</v>
      </c>
      <c r="E60" s="41">
        <v>1408000</v>
      </c>
      <c r="F60" s="41">
        <v>1246169.46</v>
      </c>
      <c r="G60" s="48">
        <f t="shared" si="12"/>
        <v>101.77687500000002</v>
      </c>
      <c r="H60" s="41">
        <f>F60-D60</f>
        <v>900431.57</v>
      </c>
      <c r="J60" s="41">
        <v>444109.84</v>
      </c>
      <c r="K60" s="41">
        <v>1575885.94</v>
      </c>
      <c r="L60" s="43">
        <f t="shared" si="6"/>
        <v>354.84148245848365</v>
      </c>
      <c r="M60" s="44">
        <f t="shared" si="11"/>
        <v>1575885.94</v>
      </c>
    </row>
    <row r="61" spans="1:13" ht="57.75" customHeight="1" x14ac:dyDescent="0.15">
      <c r="A61" s="83" t="s">
        <v>101</v>
      </c>
      <c r="B61" s="83"/>
      <c r="C61" s="11" t="s">
        <v>102</v>
      </c>
      <c r="D61" s="41">
        <v>182627.04</v>
      </c>
      <c r="E61" s="41">
        <v>160000</v>
      </c>
      <c r="F61" s="41">
        <v>162843</v>
      </c>
      <c r="G61" s="48">
        <f t="shared" si="12"/>
        <v>101.77687500000002</v>
      </c>
      <c r="H61" s="41">
        <f t="shared" ref="H61:H66" si="13">F61-D61</f>
        <v>-19784.040000000008</v>
      </c>
      <c r="I61" s="41"/>
      <c r="J61" s="41"/>
      <c r="K61" s="41"/>
      <c r="L61" s="43"/>
      <c r="M61" s="44"/>
    </row>
    <row r="62" spans="1:13" ht="29.85" customHeight="1" x14ac:dyDescent="0.15">
      <c r="A62" s="83" t="s">
        <v>103</v>
      </c>
      <c r="B62" s="83"/>
      <c r="C62" s="11" t="s">
        <v>104</v>
      </c>
      <c r="D62" s="41">
        <v>182627.04</v>
      </c>
      <c r="E62" s="41">
        <v>160000</v>
      </c>
      <c r="F62" s="41">
        <v>162843</v>
      </c>
      <c r="G62" s="48">
        <f t="shared" si="12"/>
        <v>86.805004807692313</v>
      </c>
      <c r="H62" s="41">
        <f t="shared" si="13"/>
        <v>-19784.040000000008</v>
      </c>
      <c r="I62" s="41"/>
      <c r="J62" s="41"/>
      <c r="K62" s="41"/>
      <c r="L62" s="43"/>
      <c r="M62" s="44"/>
    </row>
    <row r="63" spans="1:13" ht="11.65" customHeight="1" x14ac:dyDescent="0.15">
      <c r="A63" s="83" t="s">
        <v>105</v>
      </c>
      <c r="B63" s="83"/>
      <c r="C63" s="11" t="s">
        <v>106</v>
      </c>
      <c r="D63" s="41">
        <v>163110.85</v>
      </c>
      <c r="E63" s="41">
        <v>1248000</v>
      </c>
      <c r="F63" s="41">
        <v>1083326.46</v>
      </c>
      <c r="G63" s="48">
        <f t="shared" si="12"/>
        <v>80.803642105263165</v>
      </c>
      <c r="H63" s="41">
        <f t="shared" si="13"/>
        <v>920215.61</v>
      </c>
      <c r="I63" s="41"/>
      <c r="J63" s="41"/>
      <c r="K63" s="41"/>
      <c r="L63" s="43"/>
      <c r="M63" s="44"/>
    </row>
    <row r="64" spans="1:13" ht="11.65" customHeight="1" x14ac:dyDescent="0.15">
      <c r="A64" s="83" t="s">
        <v>107</v>
      </c>
      <c r="B64" s="83"/>
      <c r="C64" s="11" t="s">
        <v>108</v>
      </c>
      <c r="D64" s="41">
        <v>16289.85</v>
      </c>
      <c r="E64" s="41">
        <v>95000</v>
      </c>
      <c r="F64" s="41">
        <v>76763.460000000006</v>
      </c>
      <c r="G64" s="48">
        <f t="shared" si="12"/>
        <v>118.04076923076923</v>
      </c>
      <c r="H64" s="41">
        <f t="shared" si="13"/>
        <v>60473.610000000008</v>
      </c>
      <c r="I64" s="41"/>
      <c r="J64" s="41"/>
      <c r="K64" s="41"/>
      <c r="L64" s="43"/>
      <c r="M64" s="44"/>
    </row>
    <row r="65" spans="1:13" ht="29.85" customHeight="1" x14ac:dyDescent="0.15">
      <c r="A65" s="83" t="s">
        <v>109</v>
      </c>
      <c r="B65" s="83"/>
      <c r="C65" s="11" t="s">
        <v>110</v>
      </c>
      <c r="D65" s="41">
        <v>146821</v>
      </c>
      <c r="E65" s="41">
        <v>130000</v>
      </c>
      <c r="F65" s="41">
        <v>153453</v>
      </c>
      <c r="G65" s="48">
        <f t="shared" si="12"/>
        <v>83.392961876832857</v>
      </c>
      <c r="H65" s="41">
        <f t="shared" si="13"/>
        <v>6632</v>
      </c>
      <c r="I65" s="41"/>
      <c r="J65" s="41"/>
      <c r="K65" s="41"/>
      <c r="L65" s="43"/>
      <c r="M65" s="44"/>
    </row>
    <row r="66" spans="1:13" ht="11.65" customHeight="1" x14ac:dyDescent="0.15">
      <c r="A66" s="83" t="s">
        <v>111</v>
      </c>
      <c r="B66" s="83"/>
      <c r="C66" s="11" t="s">
        <v>112</v>
      </c>
      <c r="D66" s="8"/>
      <c r="E66" s="41">
        <v>1023000</v>
      </c>
      <c r="F66" s="41">
        <v>853110</v>
      </c>
      <c r="G66" s="48">
        <f>F66/E66*100</f>
        <v>83.392961876832857</v>
      </c>
      <c r="H66" s="41">
        <f t="shared" si="13"/>
        <v>853110</v>
      </c>
      <c r="I66" s="41"/>
      <c r="J66" s="41"/>
      <c r="K66" s="41"/>
      <c r="L66" s="43"/>
      <c r="M66" s="44"/>
    </row>
    <row r="67" spans="1:13" ht="21" customHeight="1" x14ac:dyDescent="0.15">
      <c r="A67" s="83" t="s">
        <v>113</v>
      </c>
      <c r="B67" s="83"/>
      <c r="C67" s="11" t="s">
        <v>114</v>
      </c>
      <c r="D67" s="8"/>
      <c r="E67" s="41" t="s">
        <v>0</v>
      </c>
      <c r="F67" s="41" t="s">
        <v>0</v>
      </c>
      <c r="G67" s="48"/>
      <c r="H67" s="41"/>
      <c r="I67" s="41"/>
      <c r="J67" s="41">
        <v>444109.84</v>
      </c>
      <c r="K67" s="41">
        <v>1575885.94</v>
      </c>
      <c r="L67" s="43">
        <f t="shared" si="6"/>
        <v>354.84148245848365</v>
      </c>
      <c r="M67" s="44">
        <f t="shared" si="7"/>
        <v>1575885.94</v>
      </c>
    </row>
    <row r="68" spans="1:13" ht="21" customHeight="1" x14ac:dyDescent="0.15">
      <c r="A68" s="83" t="s">
        <v>115</v>
      </c>
      <c r="B68" s="83"/>
      <c r="C68" s="11" t="s">
        <v>116</v>
      </c>
      <c r="D68" s="41">
        <v>3455768.91</v>
      </c>
      <c r="E68" s="41">
        <v>4488615</v>
      </c>
      <c r="F68" s="41">
        <v>3793787.17</v>
      </c>
      <c r="G68" s="48">
        <f>F69/E69*100</f>
        <v>83.860117679558002</v>
      </c>
      <c r="H68" s="41">
        <f t="shared" ref="H68:H76" si="14">F68-D68</f>
        <v>338018.25999999978</v>
      </c>
      <c r="I68" s="41"/>
      <c r="J68" s="41"/>
      <c r="K68" s="41"/>
      <c r="L68" s="43"/>
      <c r="M68" s="44"/>
    </row>
    <row r="69" spans="1:13" ht="11.65" customHeight="1" x14ac:dyDescent="0.15">
      <c r="A69" s="83" t="s">
        <v>117</v>
      </c>
      <c r="B69" s="83"/>
      <c r="C69" s="11" t="s">
        <v>118</v>
      </c>
      <c r="D69" s="41">
        <v>2625994.7599999998</v>
      </c>
      <c r="E69" s="41">
        <v>3620000</v>
      </c>
      <c r="F69" s="41">
        <v>3035736.26</v>
      </c>
      <c r="G69" s="48">
        <f>F70/E70*100</f>
        <v>93.828400000000002</v>
      </c>
      <c r="H69" s="41">
        <f t="shared" si="14"/>
        <v>409741.5</v>
      </c>
      <c r="I69" s="41"/>
      <c r="J69" s="41"/>
      <c r="K69" s="41"/>
      <c r="L69" s="43"/>
      <c r="M69" s="44"/>
    </row>
    <row r="70" spans="1:13" ht="29.85" customHeight="1" x14ac:dyDescent="0.15">
      <c r="A70" s="83" t="s">
        <v>119</v>
      </c>
      <c r="B70" s="83"/>
      <c r="C70" s="11" t="s">
        <v>120</v>
      </c>
      <c r="D70" s="41">
        <v>108440</v>
      </c>
      <c r="E70" s="41">
        <v>250000</v>
      </c>
      <c r="F70" s="41">
        <v>234571</v>
      </c>
      <c r="G70" s="48">
        <f>F71/E71*100</f>
        <v>83.681653548387089</v>
      </c>
      <c r="H70" s="41">
        <f t="shared" si="14"/>
        <v>126131</v>
      </c>
      <c r="I70" s="41"/>
      <c r="J70" s="41"/>
      <c r="K70" s="41"/>
      <c r="L70" s="43"/>
      <c r="M70" s="44"/>
    </row>
    <row r="71" spans="1:13" ht="11.65" customHeight="1" x14ac:dyDescent="0.15">
      <c r="A71" s="83" t="s">
        <v>121</v>
      </c>
      <c r="B71" s="83"/>
      <c r="C71" s="11" t="s">
        <v>122</v>
      </c>
      <c r="D71" s="41">
        <v>2215902.7599999998</v>
      </c>
      <c r="E71" s="41">
        <v>3100000</v>
      </c>
      <c r="F71" s="41">
        <v>2594131.2599999998</v>
      </c>
      <c r="G71" s="48">
        <f>F72/E72*100</f>
        <v>76.679259259259254</v>
      </c>
      <c r="H71" s="41">
        <f t="shared" si="14"/>
        <v>378228.5</v>
      </c>
      <c r="I71" s="41"/>
      <c r="J71" s="41"/>
      <c r="K71" s="41"/>
      <c r="L71" s="43"/>
      <c r="M71" s="44"/>
    </row>
    <row r="72" spans="1:13" ht="21" customHeight="1" x14ac:dyDescent="0.15">
      <c r="A72" s="83" t="s">
        <v>123</v>
      </c>
      <c r="B72" s="83"/>
      <c r="C72" s="11" t="s">
        <v>124</v>
      </c>
      <c r="D72" s="41">
        <v>298502</v>
      </c>
      <c r="E72" s="41">
        <v>270000</v>
      </c>
      <c r="F72" s="41">
        <v>207034</v>
      </c>
      <c r="G72" s="48">
        <f>F74/E74*100</f>
        <v>86.017765649658074</v>
      </c>
      <c r="H72" s="41">
        <f t="shared" si="14"/>
        <v>-91468</v>
      </c>
      <c r="I72" s="41"/>
      <c r="J72" s="41"/>
      <c r="K72" s="41"/>
      <c r="L72" s="43"/>
      <c r="M72" s="44"/>
    </row>
    <row r="73" spans="1:13" ht="21" customHeight="1" x14ac:dyDescent="0.15">
      <c r="A73" s="84" t="s">
        <v>199</v>
      </c>
      <c r="B73" s="84"/>
      <c r="C73" s="11" t="s">
        <v>200</v>
      </c>
      <c r="D73" s="41">
        <v>3150</v>
      </c>
      <c r="F73" s="8"/>
      <c r="G73" s="50"/>
      <c r="H73" s="41">
        <f t="shared" si="14"/>
        <v>-3150</v>
      </c>
      <c r="I73" s="41"/>
      <c r="J73" s="41"/>
      <c r="K73" s="41"/>
      <c r="L73" s="42"/>
      <c r="M73" s="41"/>
    </row>
    <row r="74" spans="1:13" ht="21" customHeight="1" x14ac:dyDescent="0.15">
      <c r="A74" s="83" t="s">
        <v>125</v>
      </c>
      <c r="B74" s="83"/>
      <c r="C74" s="11" t="s">
        <v>126</v>
      </c>
      <c r="D74" s="41">
        <v>764945.34</v>
      </c>
      <c r="E74" s="41">
        <v>760400</v>
      </c>
      <c r="F74" s="41">
        <v>654079.09</v>
      </c>
      <c r="G74" s="48">
        <f>F76/E76*100</f>
        <v>96.078935452571272</v>
      </c>
      <c r="H74" s="41">
        <f t="shared" si="14"/>
        <v>-110866.25</v>
      </c>
      <c r="I74" s="41"/>
      <c r="J74" s="41"/>
      <c r="K74" s="41"/>
      <c r="L74" s="43"/>
      <c r="M74" s="44"/>
    </row>
    <row r="75" spans="1:13" ht="29.85" customHeight="1" x14ac:dyDescent="0.15">
      <c r="A75" s="83" t="s">
        <v>127</v>
      </c>
      <c r="B75" s="83"/>
      <c r="C75" s="11" t="s">
        <v>128</v>
      </c>
      <c r="D75" s="41">
        <v>764945.34</v>
      </c>
      <c r="E75" s="41">
        <v>760400</v>
      </c>
      <c r="F75" s="41">
        <v>654079.09</v>
      </c>
      <c r="G75" s="48">
        <f>F77/E77*100</f>
        <v>101.0249667405765</v>
      </c>
      <c r="H75" s="41">
        <f t="shared" si="14"/>
        <v>-110866.25</v>
      </c>
      <c r="I75" s="41"/>
      <c r="J75" s="41"/>
      <c r="K75" s="41"/>
      <c r="L75" s="43"/>
      <c r="M75" s="44"/>
    </row>
    <row r="76" spans="1:13" ht="11.65" customHeight="1" x14ac:dyDescent="0.15">
      <c r="A76" s="83" t="s">
        <v>129</v>
      </c>
      <c r="B76" s="83"/>
      <c r="C76" s="11" t="s">
        <v>130</v>
      </c>
      <c r="D76" s="41">
        <v>64828.81</v>
      </c>
      <c r="E76" s="41">
        <v>108215</v>
      </c>
      <c r="F76" s="41">
        <v>103971.82</v>
      </c>
      <c r="G76" s="48">
        <f>F76/E76*100</f>
        <v>96.078935452571272</v>
      </c>
      <c r="H76" s="41">
        <f t="shared" si="14"/>
        <v>39143.010000000009</v>
      </c>
      <c r="I76" s="41"/>
      <c r="J76" s="41"/>
      <c r="K76" s="41"/>
      <c r="L76" s="43"/>
      <c r="M76" s="44"/>
    </row>
    <row r="77" spans="1:13" ht="29.85" customHeight="1" x14ac:dyDescent="0.15">
      <c r="A77" s="83" t="s">
        <v>131</v>
      </c>
      <c r="B77" s="83"/>
      <c r="C77" s="11" t="s">
        <v>132</v>
      </c>
      <c r="D77" s="41">
        <v>49928.81</v>
      </c>
      <c r="E77" s="41">
        <v>90200</v>
      </c>
      <c r="F77" s="41">
        <v>91124.52</v>
      </c>
      <c r="G77" s="48">
        <f t="shared" si="4"/>
        <v>101.0249667405765</v>
      </c>
      <c r="H77" s="41">
        <f t="shared" si="2"/>
        <v>41195.710000000006</v>
      </c>
      <c r="I77" s="41"/>
      <c r="J77" s="41"/>
      <c r="K77" s="41"/>
      <c r="L77" s="43"/>
      <c r="M77" s="44"/>
    </row>
    <row r="78" spans="1:13" ht="11.65" customHeight="1" x14ac:dyDescent="0.15">
      <c r="A78" s="83" t="s">
        <v>133</v>
      </c>
      <c r="B78" s="83"/>
      <c r="C78" s="11" t="s">
        <v>134</v>
      </c>
      <c r="D78" s="41"/>
      <c r="E78" s="41">
        <v>15</v>
      </c>
      <c r="F78" s="41">
        <v>18.8</v>
      </c>
      <c r="G78" s="48"/>
      <c r="H78" s="41">
        <f t="shared" si="2"/>
        <v>18.8</v>
      </c>
      <c r="I78" s="41"/>
      <c r="J78" s="41"/>
      <c r="K78" s="41"/>
      <c r="L78" s="43"/>
      <c r="M78" s="44"/>
    </row>
    <row r="79" spans="1:13" ht="21" customHeight="1" x14ac:dyDescent="0.15">
      <c r="A79" s="83" t="s">
        <v>135</v>
      </c>
      <c r="B79" s="83"/>
      <c r="C79" s="11" t="s">
        <v>136</v>
      </c>
      <c r="D79" s="41">
        <v>14900</v>
      </c>
      <c r="E79" s="41">
        <v>18000</v>
      </c>
      <c r="F79" s="41">
        <v>12828.5</v>
      </c>
      <c r="G79" s="48">
        <f t="shared" si="4"/>
        <v>71.269444444444446</v>
      </c>
      <c r="H79" s="41">
        <f t="shared" si="2"/>
        <v>-2071.5</v>
      </c>
      <c r="I79" s="41"/>
      <c r="J79" s="41"/>
      <c r="K79" s="41"/>
      <c r="L79" s="43"/>
      <c r="M79" s="44"/>
    </row>
    <row r="80" spans="1:13" ht="11.65" customHeight="1" x14ac:dyDescent="0.15">
      <c r="A80" s="83" t="s">
        <v>137</v>
      </c>
      <c r="B80" s="83"/>
      <c r="C80" s="11" t="s">
        <v>138</v>
      </c>
      <c r="D80" s="41">
        <v>303073.19</v>
      </c>
      <c r="E80" s="41">
        <v>3400000</v>
      </c>
      <c r="F80" s="41">
        <v>3216495.6</v>
      </c>
      <c r="G80" s="48">
        <f t="shared" si="4"/>
        <v>94.602811764705891</v>
      </c>
      <c r="H80" s="41">
        <f t="shared" si="2"/>
        <v>2913422.41</v>
      </c>
      <c r="I80" s="41">
        <v>355215.92</v>
      </c>
      <c r="J80" s="41">
        <v>2677</v>
      </c>
      <c r="K80" s="41">
        <v>3208.06</v>
      </c>
      <c r="L80" s="43">
        <f t="shared" ref="L80:L102" si="15">K80/J80*100</f>
        <v>119.83787822189018</v>
      </c>
      <c r="M80" s="44">
        <f>K80-I80</f>
        <v>-352007.86</v>
      </c>
    </row>
    <row r="81" spans="1:13" ht="11.65" customHeight="1" x14ac:dyDescent="0.15">
      <c r="A81" s="83" t="s">
        <v>105</v>
      </c>
      <c r="B81" s="83"/>
      <c r="C81" s="11" t="s">
        <v>139</v>
      </c>
      <c r="D81" s="41">
        <v>303073.19</v>
      </c>
      <c r="E81" s="41">
        <v>3400000</v>
      </c>
      <c r="F81" s="41">
        <v>3216495.6</v>
      </c>
      <c r="G81" s="48">
        <f t="shared" si="4"/>
        <v>94.602811764705891</v>
      </c>
      <c r="H81" s="41">
        <f t="shared" si="2"/>
        <v>2913422.41</v>
      </c>
      <c r="I81" s="41">
        <v>12527.52</v>
      </c>
      <c r="J81" s="41">
        <v>2677</v>
      </c>
      <c r="K81" s="41">
        <v>3208.06</v>
      </c>
      <c r="L81" s="43">
        <f t="shared" si="15"/>
        <v>119.83787822189018</v>
      </c>
      <c r="M81" s="44">
        <f>K81-I81</f>
        <v>-9319.4600000000009</v>
      </c>
    </row>
    <row r="82" spans="1:13" ht="11.65" customHeight="1" x14ac:dyDescent="0.15">
      <c r="A82" s="83" t="s">
        <v>105</v>
      </c>
      <c r="B82" s="83"/>
      <c r="C82" s="11" t="s">
        <v>140</v>
      </c>
      <c r="D82" s="41">
        <v>303073.19</v>
      </c>
      <c r="E82" s="41">
        <v>3400000</v>
      </c>
      <c r="F82" s="41">
        <v>3216495.6</v>
      </c>
      <c r="G82" s="48">
        <f t="shared" si="4"/>
        <v>94.602811764705891</v>
      </c>
      <c r="H82" s="41">
        <f t="shared" si="2"/>
        <v>2913422.41</v>
      </c>
      <c r="I82" s="41" t="s">
        <v>0</v>
      </c>
      <c r="J82" s="41" t="s">
        <v>0</v>
      </c>
      <c r="K82" s="41" t="s">
        <v>0</v>
      </c>
      <c r="L82" s="43"/>
      <c r="M82" s="44"/>
    </row>
    <row r="83" spans="1:13" ht="29.85" customHeight="1" x14ac:dyDescent="0.15">
      <c r="A83" s="83" t="s">
        <v>141</v>
      </c>
      <c r="B83" s="83"/>
      <c r="C83" s="11" t="s">
        <v>142</v>
      </c>
      <c r="D83" s="41"/>
      <c r="E83" s="45"/>
      <c r="F83" s="41"/>
      <c r="G83" s="48"/>
      <c r="H83" s="41"/>
      <c r="I83" s="41">
        <v>12527.52</v>
      </c>
      <c r="J83" s="41">
        <v>2677</v>
      </c>
      <c r="K83" s="41">
        <v>3208.06</v>
      </c>
      <c r="L83" s="43">
        <f t="shared" si="15"/>
        <v>119.83787822189018</v>
      </c>
      <c r="M83" s="44">
        <f>K83-I83</f>
        <v>-9319.4600000000009</v>
      </c>
    </row>
    <row r="84" spans="1:13" ht="29.85" customHeight="1" x14ac:dyDescent="0.15">
      <c r="A84" s="84" t="s">
        <v>209</v>
      </c>
      <c r="B84" s="84"/>
      <c r="C84" s="11" t="s">
        <v>210</v>
      </c>
      <c r="D84" s="41"/>
      <c r="E84" s="45"/>
      <c r="F84" s="41"/>
      <c r="G84" s="48"/>
      <c r="H84" s="41"/>
      <c r="I84" s="41">
        <v>342688.4</v>
      </c>
      <c r="J84" s="41"/>
      <c r="K84" s="41"/>
      <c r="L84" s="42"/>
      <c r="M84" s="44">
        <f>K84-I84</f>
        <v>-342688.4</v>
      </c>
    </row>
    <row r="85" spans="1:13" ht="11.65" customHeight="1" x14ac:dyDescent="0.15">
      <c r="A85" s="85" t="s">
        <v>143</v>
      </c>
      <c r="B85" s="86"/>
      <c r="C85" s="11" t="s">
        <v>144</v>
      </c>
      <c r="D85" s="49"/>
      <c r="E85" s="51"/>
      <c r="F85" s="49"/>
      <c r="G85" s="48"/>
      <c r="H85" s="41"/>
      <c r="I85" s="41">
        <v>6813024.7400000002</v>
      </c>
      <c r="J85" s="41">
        <v>6118480</v>
      </c>
      <c r="K85" s="41">
        <v>7482195.8600000003</v>
      </c>
      <c r="L85" s="43">
        <f>K85/J85*100</f>
        <v>122.28847458845988</v>
      </c>
      <c r="M85" s="44">
        <f>K85-I85</f>
        <v>669171.12000000011</v>
      </c>
    </row>
    <row r="86" spans="1:13" ht="21" customHeight="1" x14ac:dyDescent="0.15">
      <c r="A86" s="85" t="s">
        <v>145</v>
      </c>
      <c r="B86" s="86"/>
      <c r="C86" s="11" t="s">
        <v>146</v>
      </c>
      <c r="D86" s="52"/>
      <c r="E86" s="52"/>
      <c r="F86" s="52"/>
      <c r="G86" s="50"/>
      <c r="H86" s="41"/>
      <c r="I86" s="41">
        <v>2816230.3</v>
      </c>
      <c r="J86" s="41">
        <v>6118480</v>
      </c>
      <c r="K86" s="41">
        <v>3352343.52</v>
      </c>
      <c r="L86" s="43">
        <f>K86/J86*100</f>
        <v>54.790462990808173</v>
      </c>
      <c r="M86" s="44">
        <f t="shared" ref="M86:M89" si="16">K86-I86</f>
        <v>536113.2200000002</v>
      </c>
    </row>
    <row r="87" spans="1:13" ht="11.65" customHeight="1" x14ac:dyDescent="0.15">
      <c r="A87" s="85" t="s">
        <v>147</v>
      </c>
      <c r="B87" s="86"/>
      <c r="C87" s="11" t="s">
        <v>148</v>
      </c>
      <c r="D87" s="8"/>
      <c r="E87" s="8"/>
      <c r="F87" s="8"/>
      <c r="G87" s="50"/>
      <c r="H87" s="41"/>
      <c r="I87" s="41">
        <v>3996794.44</v>
      </c>
      <c r="J87" s="41" t="s">
        <v>0</v>
      </c>
      <c r="K87" s="41">
        <v>4129852.34</v>
      </c>
      <c r="L87" s="43"/>
      <c r="M87" s="44">
        <f t="shared" si="16"/>
        <v>133057.89999999991</v>
      </c>
    </row>
    <row r="88" spans="1:13" ht="11.65" customHeight="1" x14ac:dyDescent="0.15">
      <c r="A88" s="85" t="s">
        <v>149</v>
      </c>
      <c r="B88" s="86"/>
      <c r="C88" s="11" t="s">
        <v>150</v>
      </c>
      <c r="D88" s="41">
        <v>5947.84</v>
      </c>
      <c r="E88" s="41">
        <v>6800</v>
      </c>
      <c r="F88" s="41">
        <v>2659.68</v>
      </c>
      <c r="G88" s="48">
        <f>F89/E89*100</f>
        <v>39.112941176470585</v>
      </c>
      <c r="H88" s="41">
        <f>F89-D88</f>
        <v>-3288.1600000000003</v>
      </c>
      <c r="I88" s="41">
        <v>2219970.31</v>
      </c>
      <c r="J88" s="41">
        <v>3874263.6</v>
      </c>
      <c r="K88" s="41">
        <v>78313.25</v>
      </c>
      <c r="L88" s="43">
        <f>K88/J88*100</f>
        <v>2.0213712355555775</v>
      </c>
      <c r="M88" s="44">
        <f t="shared" si="16"/>
        <v>-2141657.06</v>
      </c>
    </row>
    <row r="89" spans="1:13" ht="11.65" customHeight="1" x14ac:dyDescent="0.15">
      <c r="A89" s="85" t="s">
        <v>151</v>
      </c>
      <c r="B89" s="86"/>
      <c r="C89" s="11" t="s">
        <v>152</v>
      </c>
      <c r="D89" s="41">
        <v>5947.84</v>
      </c>
      <c r="E89" s="41">
        <v>6800</v>
      </c>
      <c r="F89" s="41">
        <v>2659.68</v>
      </c>
      <c r="G89" s="48">
        <f>F89/E89*100</f>
        <v>39.112941176470585</v>
      </c>
      <c r="H89" s="41">
        <v>-1549.44</v>
      </c>
      <c r="I89" s="41">
        <v>177665.79</v>
      </c>
      <c r="J89" s="41">
        <v>190000</v>
      </c>
      <c r="K89" s="41">
        <v>41408</v>
      </c>
      <c r="L89" s="43">
        <f>K89/J89*100</f>
        <v>21.793684210526315</v>
      </c>
      <c r="M89" s="44">
        <f t="shared" si="16"/>
        <v>-136257.79</v>
      </c>
    </row>
    <row r="90" spans="1:13" ht="48.75" customHeight="1" x14ac:dyDescent="0.15">
      <c r="A90" s="83" t="s">
        <v>153</v>
      </c>
      <c r="B90" s="83"/>
      <c r="C90" s="11" t="s">
        <v>154</v>
      </c>
      <c r="D90" s="41">
        <v>4500</v>
      </c>
      <c r="E90" s="41">
        <v>5000</v>
      </c>
      <c r="F90" s="41">
        <v>2500</v>
      </c>
      <c r="G90" s="48">
        <f>F91/E91*100</f>
        <v>50</v>
      </c>
      <c r="H90" s="41">
        <f>F91-D90</f>
        <v>-2000</v>
      </c>
      <c r="I90" s="41"/>
      <c r="J90" s="41"/>
      <c r="K90" s="41"/>
      <c r="L90" s="43"/>
      <c r="M90" s="44"/>
    </row>
    <row r="91" spans="1:13" ht="52.5" customHeight="1" x14ac:dyDescent="0.15">
      <c r="A91" s="83" t="s">
        <v>155</v>
      </c>
      <c r="B91" s="83"/>
      <c r="C91" s="11" t="s">
        <v>156</v>
      </c>
      <c r="D91" s="41">
        <v>4500</v>
      </c>
      <c r="E91" s="41">
        <v>5000</v>
      </c>
      <c r="F91" s="41">
        <v>2500</v>
      </c>
      <c r="G91" s="48">
        <f>F91/E91*100</f>
        <v>50</v>
      </c>
      <c r="H91" s="41">
        <f>F91-D91</f>
        <v>-2000</v>
      </c>
      <c r="I91" s="41"/>
      <c r="J91" s="41"/>
      <c r="K91" s="41"/>
      <c r="L91" s="43"/>
      <c r="M91" s="44"/>
    </row>
    <row r="92" spans="1:13" ht="21" customHeight="1" x14ac:dyDescent="0.15">
      <c r="A92" s="83" t="s">
        <v>157</v>
      </c>
      <c r="B92" s="83"/>
      <c r="C92" s="11" t="s">
        <v>158</v>
      </c>
      <c r="D92" s="41">
        <v>1447.84</v>
      </c>
      <c r="E92" s="41">
        <v>1800</v>
      </c>
      <c r="F92" s="41">
        <v>159.68</v>
      </c>
      <c r="G92" s="48">
        <f>F92/E92*100</f>
        <v>8.8711111111111123</v>
      </c>
      <c r="H92" s="41">
        <f>F92-D92</f>
        <v>-1288.1599999999999</v>
      </c>
      <c r="I92" s="41"/>
      <c r="J92" s="41"/>
      <c r="K92" s="41"/>
      <c r="L92" s="43"/>
      <c r="M92" s="44"/>
    </row>
    <row r="93" spans="1:13" ht="21" customHeight="1" x14ac:dyDescent="0.15">
      <c r="A93" s="83" t="s">
        <v>159</v>
      </c>
      <c r="B93" s="83"/>
      <c r="C93" s="11" t="s">
        <v>160</v>
      </c>
      <c r="D93" s="41"/>
      <c r="E93" s="41"/>
      <c r="F93" s="41"/>
      <c r="G93" s="48"/>
      <c r="H93" s="41"/>
      <c r="I93" s="41">
        <v>177665.79</v>
      </c>
      <c r="J93" s="41">
        <v>190000</v>
      </c>
      <c r="K93" s="41">
        <v>41408</v>
      </c>
      <c r="L93" s="43">
        <f>K93/J93*100</f>
        <v>21.793684210526315</v>
      </c>
      <c r="M93" s="44">
        <f t="shared" ref="M93:M98" si="17">K93-I93</f>
        <v>-136257.79</v>
      </c>
    </row>
    <row r="94" spans="1:13" ht="11.65" customHeight="1" x14ac:dyDescent="0.15">
      <c r="A94" s="83" t="s">
        <v>161</v>
      </c>
      <c r="B94" s="83"/>
      <c r="C94" s="11" t="s">
        <v>162</v>
      </c>
      <c r="D94" s="41"/>
      <c r="E94" s="41"/>
      <c r="F94" s="41"/>
      <c r="G94" s="48"/>
      <c r="H94" s="41"/>
      <c r="I94" s="41">
        <v>2042304.52</v>
      </c>
      <c r="J94" s="41">
        <v>3684263.6</v>
      </c>
      <c r="K94" s="41">
        <v>36905.25</v>
      </c>
      <c r="L94" s="43">
        <f t="shared" ref="L94:L96" si="18">K94/J94*100</f>
        <v>1.0016994983746548</v>
      </c>
      <c r="M94" s="44">
        <f t="shared" si="17"/>
        <v>-2005399.27</v>
      </c>
    </row>
    <row r="95" spans="1:13" ht="11.65" customHeight="1" x14ac:dyDescent="0.15">
      <c r="A95" s="83" t="s">
        <v>163</v>
      </c>
      <c r="B95" s="83"/>
      <c r="C95" s="11" t="s">
        <v>164</v>
      </c>
      <c r="D95" s="41"/>
      <c r="E95" s="41"/>
      <c r="F95" s="41"/>
      <c r="G95" s="48"/>
      <c r="H95" s="41"/>
      <c r="I95" s="41">
        <v>2042304.52</v>
      </c>
      <c r="J95" s="41">
        <v>3684263.6</v>
      </c>
      <c r="K95" s="41">
        <v>36905.25</v>
      </c>
      <c r="L95" s="43">
        <f t="shared" si="18"/>
        <v>1.0016994983746548</v>
      </c>
      <c r="M95" s="44">
        <f t="shared" si="17"/>
        <v>-2005399.27</v>
      </c>
    </row>
    <row r="96" spans="1:13" ht="38.85" customHeight="1" x14ac:dyDescent="0.15">
      <c r="A96" s="83" t="s">
        <v>165</v>
      </c>
      <c r="B96" s="83"/>
      <c r="C96" s="11" t="s">
        <v>166</v>
      </c>
      <c r="D96" s="41"/>
      <c r="E96" s="41"/>
      <c r="F96" s="41"/>
      <c r="G96" s="48"/>
      <c r="H96" s="41"/>
      <c r="I96" s="41">
        <v>2042304.52</v>
      </c>
      <c r="J96" s="41">
        <v>3684263.6</v>
      </c>
      <c r="K96" s="41">
        <v>36905.25</v>
      </c>
      <c r="L96" s="43">
        <f t="shared" si="18"/>
        <v>1.0016994983746548</v>
      </c>
      <c r="M96" s="44">
        <f t="shared" si="17"/>
        <v>-2005399.27</v>
      </c>
    </row>
    <row r="97" spans="1:13" ht="11.65" customHeight="1" x14ac:dyDescent="0.15">
      <c r="A97" s="96" t="s">
        <v>167</v>
      </c>
      <c r="B97" s="96"/>
      <c r="C97" s="11" t="s">
        <v>168</v>
      </c>
      <c r="D97" s="41">
        <v>143224804.47</v>
      </c>
      <c r="E97" s="41">
        <v>217838707</v>
      </c>
      <c r="F97" s="41">
        <v>179541997.59</v>
      </c>
      <c r="G97" s="48">
        <f>F97/E97*100</f>
        <v>82.419694857076067</v>
      </c>
      <c r="H97" s="41">
        <f>F97-D97</f>
        <v>36317193.120000005</v>
      </c>
      <c r="I97" s="41">
        <v>6052229.8899999997</v>
      </c>
      <c r="J97" s="41">
        <v>7640493</v>
      </c>
      <c r="K97" s="41">
        <v>4736602.91</v>
      </c>
      <c r="L97" s="43">
        <f t="shared" si="15"/>
        <v>61.993419927221971</v>
      </c>
      <c r="M97" s="44">
        <f t="shared" si="17"/>
        <v>-1315626.9799999995</v>
      </c>
    </row>
    <row r="98" spans="1:13" ht="11.65" customHeight="1" x14ac:dyDescent="0.15">
      <c r="A98" s="83" t="s">
        <v>169</v>
      </c>
      <c r="B98" s="83"/>
      <c r="C98" s="11" t="s">
        <v>170</v>
      </c>
      <c r="D98" s="41">
        <v>143224804.47</v>
      </c>
      <c r="E98" s="41">
        <v>217838707</v>
      </c>
      <c r="F98" s="41">
        <v>179541997.59</v>
      </c>
      <c r="G98" s="48">
        <f t="shared" ref="G98:G119" si="19">F98/E98*100</f>
        <v>82.419694857076067</v>
      </c>
      <c r="H98" s="41">
        <f t="shared" ref="H98:H102" si="20">F98-D98</f>
        <v>36317193.120000005</v>
      </c>
      <c r="I98" s="41">
        <v>6052229.8899999997</v>
      </c>
      <c r="J98" s="41">
        <v>7640493</v>
      </c>
      <c r="K98" s="41">
        <v>4736602.91</v>
      </c>
      <c r="L98" s="43">
        <f t="shared" si="15"/>
        <v>61.993419927221971</v>
      </c>
      <c r="M98" s="44">
        <f t="shared" si="17"/>
        <v>-1315626.9799999995</v>
      </c>
    </row>
    <row r="99" spans="1:13" ht="11.65" customHeight="1" x14ac:dyDescent="0.15">
      <c r="A99" s="83" t="s">
        <v>171</v>
      </c>
      <c r="B99" s="83"/>
      <c r="C99" s="11" t="s">
        <v>172</v>
      </c>
      <c r="D99" s="41">
        <v>59044000</v>
      </c>
      <c r="E99" s="41">
        <v>93480600</v>
      </c>
      <c r="F99" s="41">
        <v>77901000</v>
      </c>
      <c r="G99" s="48">
        <f t="shared" si="19"/>
        <v>83.333868203670065</v>
      </c>
      <c r="H99" s="41">
        <f t="shared" si="20"/>
        <v>18857000</v>
      </c>
      <c r="I99" s="53">
        <v>0</v>
      </c>
      <c r="J99" s="44"/>
      <c r="K99" s="44"/>
      <c r="L99" s="43"/>
      <c r="M99" s="44"/>
    </row>
    <row r="100" spans="1:13" ht="11.65" customHeight="1" x14ac:dyDescent="0.15">
      <c r="A100" s="83" t="s">
        <v>173</v>
      </c>
      <c r="B100" s="83"/>
      <c r="C100" s="5" t="s">
        <v>174</v>
      </c>
      <c r="D100" s="41">
        <v>59044000</v>
      </c>
      <c r="E100" s="41">
        <v>93480600</v>
      </c>
      <c r="F100" s="41">
        <v>77901000</v>
      </c>
      <c r="G100" s="48">
        <f t="shared" si="19"/>
        <v>83.333868203670065</v>
      </c>
      <c r="H100" s="41">
        <f t="shared" si="20"/>
        <v>18857000</v>
      </c>
      <c r="I100" s="53">
        <v>0</v>
      </c>
      <c r="J100" s="44"/>
      <c r="K100" s="44"/>
      <c r="L100" s="43"/>
      <c r="M100" s="44"/>
    </row>
    <row r="101" spans="1:13" ht="11.65" customHeight="1" x14ac:dyDescent="0.15">
      <c r="A101" s="83" t="s">
        <v>175</v>
      </c>
      <c r="B101" s="83"/>
      <c r="C101" s="5" t="s">
        <v>176</v>
      </c>
      <c r="D101" s="41">
        <v>84180804.469999999</v>
      </c>
      <c r="E101" s="41">
        <v>124358107</v>
      </c>
      <c r="F101" s="41">
        <v>101640997.59</v>
      </c>
      <c r="G101" s="48">
        <f t="shared" si="19"/>
        <v>81.732506261131817</v>
      </c>
      <c r="H101" s="41">
        <f t="shared" si="20"/>
        <v>17460193.120000005</v>
      </c>
      <c r="I101" s="41">
        <v>6052229.8899999997</v>
      </c>
      <c r="J101" s="41">
        <v>7640493</v>
      </c>
      <c r="K101" s="41">
        <v>4736602.91</v>
      </c>
      <c r="L101" s="43">
        <f t="shared" si="15"/>
        <v>61.993419927221971</v>
      </c>
      <c r="M101" s="44">
        <f t="shared" ref="M101:M102" si="21">K101-I101</f>
        <v>-1315626.9799999995</v>
      </c>
    </row>
    <row r="102" spans="1:13" ht="35.25" customHeight="1" x14ac:dyDescent="0.15">
      <c r="A102" s="83" t="s">
        <v>177</v>
      </c>
      <c r="B102" s="83"/>
      <c r="C102" s="5" t="s">
        <v>178</v>
      </c>
      <c r="D102" s="41">
        <v>1201504.47</v>
      </c>
      <c r="E102" s="41">
        <v>1528100</v>
      </c>
      <c r="F102" s="41">
        <v>934890.59</v>
      </c>
      <c r="G102" s="48">
        <f>F102/E102*100</f>
        <v>61.179935213664024</v>
      </c>
      <c r="H102" s="41">
        <f t="shared" si="20"/>
        <v>-266613.88</v>
      </c>
      <c r="I102" s="41">
        <v>6052229.8899999997</v>
      </c>
      <c r="J102" s="41">
        <v>7640493</v>
      </c>
      <c r="K102" s="41">
        <v>4736602.91</v>
      </c>
      <c r="L102" s="43">
        <f t="shared" si="15"/>
        <v>61.993419927221971</v>
      </c>
      <c r="M102" s="44">
        <f t="shared" si="21"/>
        <v>-1315626.9799999995</v>
      </c>
    </row>
    <row r="103" spans="1:13" ht="11.65" customHeight="1" x14ac:dyDescent="0.15">
      <c r="A103" s="83" t="s">
        <v>179</v>
      </c>
      <c r="B103" s="83"/>
      <c r="C103" s="5" t="s">
        <v>180</v>
      </c>
      <c r="D103" s="41">
        <v>68444100</v>
      </c>
      <c r="E103" s="41">
        <v>122703800</v>
      </c>
      <c r="F103" s="41">
        <v>100579900</v>
      </c>
      <c r="G103" s="48">
        <f t="shared" si="19"/>
        <v>81.969670050968261</v>
      </c>
      <c r="H103" s="41">
        <f t="shared" ref="H103" si="22">F103-D103</f>
        <v>32135800</v>
      </c>
      <c r="I103" s="41"/>
      <c r="J103" s="44"/>
      <c r="K103" s="44"/>
      <c r="L103" s="43"/>
      <c r="M103" s="44"/>
    </row>
    <row r="104" spans="1:13" ht="11.65" customHeight="1" x14ac:dyDescent="0.15">
      <c r="A104" s="87" t="s">
        <v>245</v>
      </c>
      <c r="B104" s="87"/>
      <c r="C104" s="12" t="s">
        <v>246</v>
      </c>
      <c r="D104" s="41">
        <v>14535200</v>
      </c>
      <c r="E104" s="41"/>
      <c r="F104" s="53"/>
      <c r="G104" s="48"/>
      <c r="H104" s="41">
        <f>F104-D104</f>
        <v>-14535200</v>
      </c>
      <c r="I104" s="41"/>
      <c r="J104" s="41"/>
      <c r="K104" s="41"/>
      <c r="L104" s="42"/>
      <c r="M104" s="41"/>
    </row>
    <row r="105" spans="1:13" ht="36" customHeight="1" x14ac:dyDescent="0.15">
      <c r="A105" s="85" t="s">
        <v>240</v>
      </c>
      <c r="B105" s="86"/>
      <c r="C105" s="5">
        <v>41035500</v>
      </c>
      <c r="D105" s="41"/>
      <c r="E105" s="41">
        <v>126207</v>
      </c>
      <c r="F105" s="41">
        <v>126207</v>
      </c>
      <c r="G105" s="48">
        <f t="shared" si="19"/>
        <v>100</v>
      </c>
      <c r="H105" s="41">
        <f>F105-D105</f>
        <v>126207</v>
      </c>
      <c r="I105" s="41"/>
      <c r="J105" s="41"/>
      <c r="K105" s="41"/>
      <c r="L105" s="42"/>
      <c r="M105" s="41"/>
    </row>
    <row r="106" spans="1:13" ht="21" customHeight="1" x14ac:dyDescent="0.15">
      <c r="A106" s="83" t="s">
        <v>181</v>
      </c>
      <c r="B106" s="83"/>
      <c r="C106" s="5" t="s">
        <v>182</v>
      </c>
      <c r="D106" s="41">
        <v>2826320</v>
      </c>
      <c r="E106" s="41">
        <v>3901700</v>
      </c>
      <c r="F106" s="41">
        <v>3251000</v>
      </c>
      <c r="G106" s="48">
        <f>F106/E106*100</f>
        <v>83.32265422764435</v>
      </c>
      <c r="H106" s="41">
        <f>F106-D106</f>
        <v>424680</v>
      </c>
      <c r="I106" s="41"/>
      <c r="J106" s="44"/>
      <c r="K106" s="44"/>
      <c r="L106" s="43"/>
      <c r="M106" s="44"/>
    </row>
    <row r="107" spans="1:13" ht="38.85" customHeight="1" x14ac:dyDescent="0.15">
      <c r="A107" s="83" t="s">
        <v>183</v>
      </c>
      <c r="B107" s="83"/>
      <c r="C107" s="5" t="s">
        <v>184</v>
      </c>
      <c r="D107" s="41">
        <v>2826320</v>
      </c>
      <c r="E107" s="41">
        <v>3901700</v>
      </c>
      <c r="F107" s="41">
        <v>3251000</v>
      </c>
      <c r="G107" s="48">
        <f>F107/E107*100</f>
        <v>83.32265422764435</v>
      </c>
      <c r="H107" s="41">
        <f>F106-D107</f>
        <v>424680</v>
      </c>
      <c r="I107" s="41"/>
      <c r="J107" s="44"/>
      <c r="K107" s="44"/>
      <c r="L107" s="43"/>
      <c r="M107" s="44"/>
    </row>
    <row r="108" spans="1:13" ht="11.65" customHeight="1" x14ac:dyDescent="0.15">
      <c r="A108" s="83" t="s">
        <v>185</v>
      </c>
      <c r="B108" s="83"/>
      <c r="C108" s="5" t="s">
        <v>186</v>
      </c>
      <c r="D108" s="41">
        <v>68033686.700000003</v>
      </c>
      <c r="E108" s="41">
        <v>15705380.300000001</v>
      </c>
      <c r="F108" s="41">
        <v>13302832.66</v>
      </c>
      <c r="G108" s="48">
        <f>F108/E108*100</f>
        <v>84.702391192653891</v>
      </c>
      <c r="H108" s="41">
        <f>F108-D108</f>
        <v>-54730854.040000007</v>
      </c>
      <c r="I108" s="41"/>
      <c r="J108" s="41">
        <v>300000</v>
      </c>
      <c r="K108" s="44"/>
      <c r="L108" s="43"/>
      <c r="M108" s="44"/>
    </row>
    <row r="109" spans="1:13" ht="163.5" customHeight="1" x14ac:dyDescent="0.15">
      <c r="A109" s="85" t="s">
        <v>241</v>
      </c>
      <c r="B109" s="86"/>
      <c r="C109" s="5" t="s">
        <v>251</v>
      </c>
      <c r="D109" s="49">
        <v>0</v>
      </c>
      <c r="E109" s="41">
        <v>1843714.8</v>
      </c>
      <c r="F109" s="41">
        <v>1843714.8</v>
      </c>
      <c r="G109" s="48">
        <f>F109/E109*100</f>
        <v>100</v>
      </c>
      <c r="H109" s="41">
        <f>F109-D109</f>
        <v>1843714.8</v>
      </c>
      <c r="I109" s="41"/>
      <c r="J109" s="41"/>
      <c r="K109" s="41"/>
      <c r="L109" s="42"/>
      <c r="M109" s="41"/>
    </row>
    <row r="110" spans="1:13" ht="67.5" customHeight="1" x14ac:dyDescent="0.15">
      <c r="A110" s="85" t="s">
        <v>243</v>
      </c>
      <c r="B110" s="86"/>
      <c r="C110" s="5">
        <v>41050900</v>
      </c>
      <c r="D110" s="41">
        <v>2853075</v>
      </c>
      <c r="E110" s="41">
        <v>1371285</v>
      </c>
      <c r="F110" s="53"/>
      <c r="G110" s="48"/>
      <c r="H110" s="41">
        <f>F110-D110</f>
        <v>-2853075</v>
      </c>
      <c r="I110" s="41"/>
      <c r="J110" s="41"/>
      <c r="K110" s="41"/>
      <c r="L110" s="42"/>
      <c r="M110" s="41"/>
    </row>
    <row r="111" spans="1:13" ht="21" customHeight="1" x14ac:dyDescent="0.15">
      <c r="A111" s="83" t="s">
        <v>187</v>
      </c>
      <c r="B111" s="83"/>
      <c r="C111" s="5" t="s">
        <v>188</v>
      </c>
      <c r="D111" s="41">
        <v>464442.91</v>
      </c>
      <c r="E111" s="41">
        <v>1390900</v>
      </c>
      <c r="F111" s="41">
        <v>944706.48</v>
      </c>
      <c r="G111" s="48">
        <f>F109/E109*100</f>
        <v>100</v>
      </c>
      <c r="H111" s="41">
        <f>F107-D112</f>
        <v>2414000</v>
      </c>
      <c r="I111" s="41"/>
      <c r="J111" s="44"/>
      <c r="K111" s="44"/>
      <c r="L111" s="43"/>
      <c r="M111" s="44"/>
    </row>
    <row r="112" spans="1:13" ht="21" customHeight="1" x14ac:dyDescent="0.15">
      <c r="A112" s="84" t="s">
        <v>201</v>
      </c>
      <c r="B112" s="84"/>
      <c r="C112" s="11" t="s">
        <v>202</v>
      </c>
      <c r="D112" s="41">
        <v>837000</v>
      </c>
      <c r="E112" s="8"/>
      <c r="F112" s="53"/>
      <c r="G112" s="50"/>
      <c r="H112" s="41">
        <f>F112-D112</f>
        <v>-837000</v>
      </c>
      <c r="I112" s="41"/>
      <c r="J112" s="41"/>
      <c r="K112" s="41"/>
      <c r="L112" s="42"/>
      <c r="M112" s="41"/>
    </row>
    <row r="113" spans="1:13" ht="45.75" customHeight="1" x14ac:dyDescent="0.15">
      <c r="A113" s="83" t="s">
        <v>189</v>
      </c>
      <c r="B113" s="83"/>
      <c r="C113" s="11" t="s">
        <v>190</v>
      </c>
      <c r="D113" s="41">
        <v>590136</v>
      </c>
      <c r="E113" s="41">
        <v>1151748</v>
      </c>
      <c r="F113" s="41">
        <v>750840</v>
      </c>
      <c r="G113" s="50">
        <f>F111/E111*100</f>
        <v>67.920517650442164</v>
      </c>
      <c r="H113" s="41">
        <f t="shared" ref="H113:H121" si="23">F113-D113</f>
        <v>160704</v>
      </c>
      <c r="I113" s="41"/>
      <c r="J113" s="44"/>
      <c r="K113" s="44"/>
      <c r="L113" s="43"/>
      <c r="M113" s="44"/>
    </row>
    <row r="114" spans="1:13" ht="36.75" customHeight="1" x14ac:dyDescent="0.15">
      <c r="A114" s="84" t="s">
        <v>203</v>
      </c>
      <c r="B114" s="84"/>
      <c r="C114" s="5" t="s">
        <v>205</v>
      </c>
      <c r="D114" s="41">
        <v>1278464</v>
      </c>
      <c r="E114" s="41">
        <v>1838500</v>
      </c>
      <c r="F114" s="41">
        <v>1838500</v>
      </c>
      <c r="G114" s="50">
        <f>F114/E114*100</f>
        <v>100</v>
      </c>
      <c r="H114" s="41">
        <f t="shared" si="23"/>
        <v>560036</v>
      </c>
      <c r="I114" s="41"/>
      <c r="J114" s="41"/>
      <c r="K114" s="41"/>
      <c r="L114" s="42"/>
      <c r="M114" s="41"/>
    </row>
    <row r="115" spans="1:13" ht="29.85" customHeight="1" x14ac:dyDescent="0.15">
      <c r="A115" s="84" t="s">
        <v>204</v>
      </c>
      <c r="B115" s="84"/>
      <c r="C115" s="5" t="s">
        <v>206</v>
      </c>
      <c r="D115" s="41">
        <v>3525100</v>
      </c>
      <c r="E115" s="8"/>
      <c r="F115" s="54"/>
      <c r="G115" s="50"/>
      <c r="H115" s="41">
        <f t="shared" si="23"/>
        <v>-3525100</v>
      </c>
      <c r="I115" s="41"/>
      <c r="J115" s="41"/>
      <c r="K115" s="41"/>
      <c r="L115" s="42"/>
      <c r="M115" s="41"/>
    </row>
    <row r="116" spans="1:13" ht="43.15" customHeight="1" x14ac:dyDescent="0.15">
      <c r="A116" s="85" t="s">
        <v>244</v>
      </c>
      <c r="B116" s="86"/>
      <c r="C116" s="5">
        <v>41052000</v>
      </c>
      <c r="D116" s="9"/>
      <c r="E116" s="8"/>
      <c r="F116" s="8"/>
      <c r="G116" s="50"/>
      <c r="H116" s="41"/>
      <c r="I116" s="41"/>
      <c r="J116" s="41"/>
      <c r="K116" s="41"/>
      <c r="L116" s="42"/>
      <c r="M116" s="41"/>
    </row>
    <row r="117" spans="1:13" ht="43.15" customHeight="1" x14ac:dyDescent="0.15">
      <c r="A117" s="88" t="s">
        <v>247</v>
      </c>
      <c r="B117" s="88"/>
      <c r="C117" s="12" t="s">
        <v>248</v>
      </c>
      <c r="D117" s="41">
        <v>1976400</v>
      </c>
      <c r="E117" s="9"/>
      <c r="F117" s="55"/>
      <c r="G117" s="50"/>
      <c r="H117" s="41">
        <f>F117-D117</f>
        <v>-1976400</v>
      </c>
      <c r="I117" s="41"/>
      <c r="J117" s="41"/>
      <c r="K117" s="41"/>
      <c r="L117" s="42"/>
      <c r="M117" s="41"/>
    </row>
    <row r="118" spans="1:13" ht="11.65" customHeight="1" x14ac:dyDescent="0.15">
      <c r="A118" s="83" t="s">
        <v>191</v>
      </c>
      <c r="B118" s="83"/>
      <c r="C118" s="5" t="s">
        <v>192</v>
      </c>
      <c r="D118" s="41">
        <v>53273588.789999999</v>
      </c>
      <c r="E118" s="41">
        <v>2704902.5</v>
      </c>
      <c r="F118" s="41">
        <v>2520741.38</v>
      </c>
      <c r="G118" s="48">
        <f>F118/E118*100</f>
        <v>93.191580103164526</v>
      </c>
      <c r="H118" s="41">
        <f t="shared" si="23"/>
        <v>-50752847.409999996</v>
      </c>
      <c r="I118" s="49"/>
      <c r="J118" s="49">
        <v>300000</v>
      </c>
      <c r="K118" s="49"/>
      <c r="L118" s="46"/>
      <c r="M118" s="49"/>
    </row>
    <row r="119" spans="1:13" ht="33.75" customHeight="1" x14ac:dyDescent="0.15">
      <c r="A119" s="89" t="s">
        <v>193</v>
      </c>
      <c r="B119" s="89"/>
      <c r="C119" s="6" t="s">
        <v>194</v>
      </c>
      <c r="D119" s="41">
        <v>1574300</v>
      </c>
      <c r="E119" s="41">
        <v>5404330</v>
      </c>
      <c r="F119" s="41">
        <v>5404330</v>
      </c>
      <c r="G119" s="48">
        <f t="shared" si="19"/>
        <v>100</v>
      </c>
      <c r="H119" s="56">
        <f t="shared" si="23"/>
        <v>3830030</v>
      </c>
      <c r="I119" s="52"/>
      <c r="J119" s="52"/>
      <c r="K119" s="52"/>
      <c r="L119" s="47"/>
      <c r="M119" s="52"/>
    </row>
    <row r="120" spans="1:13" ht="40.9" customHeight="1" x14ac:dyDescent="0.15">
      <c r="A120" s="88" t="s">
        <v>249</v>
      </c>
      <c r="B120" s="88"/>
      <c r="C120" s="12" t="s">
        <v>250</v>
      </c>
      <c r="D120" s="41">
        <v>1661180</v>
      </c>
      <c r="E120" s="57"/>
      <c r="F120" s="53"/>
      <c r="G120" s="58"/>
      <c r="H120" s="59">
        <f>F120-D120</f>
        <v>-1661180</v>
      </c>
      <c r="I120" s="52"/>
      <c r="J120" s="52"/>
      <c r="K120" s="52"/>
      <c r="L120" s="47"/>
      <c r="M120" s="52"/>
    </row>
    <row r="121" spans="1:13" s="7" customFormat="1" ht="11.65" customHeight="1" x14ac:dyDescent="0.15">
      <c r="A121" s="90" t="s">
        <v>195</v>
      </c>
      <c r="B121" s="90"/>
      <c r="C121" s="76" t="s">
        <v>196</v>
      </c>
      <c r="D121" s="73">
        <v>423418242.88999999</v>
      </c>
      <c r="E121" s="73">
        <v>570276317.13</v>
      </c>
      <c r="F121" s="73">
        <v>472517865.52999997</v>
      </c>
      <c r="G121" s="77">
        <f>F121/E121*100</f>
        <v>82.85770447351139</v>
      </c>
      <c r="H121" s="78">
        <f t="shared" si="23"/>
        <v>49099622.639999986</v>
      </c>
      <c r="I121" s="73">
        <v>15653495.24</v>
      </c>
      <c r="J121" s="79">
        <v>18683346.440000001</v>
      </c>
      <c r="K121" s="79">
        <v>14120539.869999999</v>
      </c>
      <c r="L121" s="80">
        <f t="shared" ref="L121:L135" si="24">K121/J121*100</f>
        <v>75.578215687146454</v>
      </c>
      <c r="M121" s="81">
        <f t="shared" ref="M121:M134" si="25">K121-I121</f>
        <v>-1532955.370000001</v>
      </c>
    </row>
    <row r="122" spans="1:13" s="1" customFormat="1" ht="13.7" customHeight="1" x14ac:dyDescent="0.15">
      <c r="A122" s="91" t="s">
        <v>212</v>
      </c>
      <c r="B122" s="91"/>
      <c r="C122" s="13"/>
      <c r="D122" s="60"/>
      <c r="E122" s="61"/>
      <c r="F122" s="61"/>
      <c r="G122" s="62"/>
      <c r="H122" s="63"/>
      <c r="I122" s="63"/>
      <c r="J122" s="60" t="s">
        <v>0</v>
      </c>
      <c r="K122" s="60" t="s">
        <v>0</v>
      </c>
      <c r="L122" s="64"/>
      <c r="M122" s="64"/>
    </row>
    <row r="123" spans="1:13" s="1" customFormat="1" ht="13.5" customHeight="1" x14ac:dyDescent="0.15">
      <c r="A123" s="92" t="s">
        <v>214</v>
      </c>
      <c r="B123" s="93"/>
      <c r="C123" s="14" t="s">
        <v>225</v>
      </c>
      <c r="D123" s="41">
        <v>66644825.850000001</v>
      </c>
      <c r="E123" s="41">
        <v>83252556.180000007</v>
      </c>
      <c r="F123" s="41">
        <v>65008042.859999999</v>
      </c>
      <c r="G123" s="47">
        <f>F123/E123*100</f>
        <v>78.085341571310281</v>
      </c>
      <c r="H123" s="52">
        <f t="shared" ref="H123:H134" si="26">F123-D123</f>
        <v>-1636782.9900000021</v>
      </c>
      <c r="I123" s="41">
        <v>7212740.1500000004</v>
      </c>
      <c r="J123" s="41">
        <v>500602.44</v>
      </c>
      <c r="K123" s="41">
        <v>123039.44</v>
      </c>
      <c r="L123" s="47">
        <f t="shared" si="24"/>
        <v>24.578274129067371</v>
      </c>
      <c r="M123" s="52">
        <f t="shared" si="25"/>
        <v>-7089700.71</v>
      </c>
    </row>
    <row r="124" spans="1:13" s="1" customFormat="1" ht="11.25" x14ac:dyDescent="0.15">
      <c r="A124" s="92" t="s">
        <v>215</v>
      </c>
      <c r="B124" s="93"/>
      <c r="C124" s="2">
        <v>1000</v>
      </c>
      <c r="D124" s="41">
        <v>185548635.59</v>
      </c>
      <c r="E124" s="41">
        <v>339311589.32999998</v>
      </c>
      <c r="F124" s="41">
        <v>265368481.75999999</v>
      </c>
      <c r="G124" s="47">
        <f t="shared" ref="G124:G131" si="27">F124/E124*100</f>
        <v>78.20790391627736</v>
      </c>
      <c r="H124" s="52">
        <f t="shared" si="26"/>
        <v>79819846.169999987</v>
      </c>
      <c r="I124" s="41">
        <v>6883283.0199999996</v>
      </c>
      <c r="J124" s="41">
        <v>7681877</v>
      </c>
      <c r="K124" s="41">
        <v>5928480.4699999997</v>
      </c>
      <c r="L124" s="47">
        <f t="shared" si="24"/>
        <v>77.174894495186535</v>
      </c>
      <c r="M124" s="52">
        <f t="shared" si="25"/>
        <v>-954802.54999999981</v>
      </c>
    </row>
    <row r="125" spans="1:13" s="1" customFormat="1" ht="11.25" x14ac:dyDescent="0.15">
      <c r="A125" s="92" t="s">
        <v>216</v>
      </c>
      <c r="B125" s="93"/>
      <c r="C125" s="2">
        <v>2000</v>
      </c>
      <c r="D125" s="41">
        <v>33915886.759999998</v>
      </c>
      <c r="E125" s="41">
        <v>30293542</v>
      </c>
      <c r="F125" s="41">
        <v>22295759.760000002</v>
      </c>
      <c r="G125" s="47">
        <f t="shared" si="27"/>
        <v>73.599052101599753</v>
      </c>
      <c r="H125" s="52">
        <f t="shared" si="26"/>
        <v>-11620126.999999996</v>
      </c>
      <c r="I125" s="41">
        <v>1260997.8</v>
      </c>
      <c r="J125" s="41">
        <v>182153.44</v>
      </c>
      <c r="K125" s="41">
        <v>142800</v>
      </c>
      <c r="L125" s="47">
        <f t="shared" si="24"/>
        <v>78.395445070924822</v>
      </c>
      <c r="M125" s="52">
        <f t="shared" si="25"/>
        <v>-1118197.8</v>
      </c>
    </row>
    <row r="126" spans="1:13" s="1" customFormat="1" ht="11.25" x14ac:dyDescent="0.15">
      <c r="A126" s="92" t="s">
        <v>217</v>
      </c>
      <c r="B126" s="93"/>
      <c r="C126" s="2">
        <v>3000</v>
      </c>
      <c r="D126" s="41">
        <v>19630437.870000001</v>
      </c>
      <c r="E126" s="41">
        <v>31220408.359999999</v>
      </c>
      <c r="F126" s="41">
        <v>24725175.710000001</v>
      </c>
      <c r="G126" s="47">
        <f t="shared" si="27"/>
        <v>79.195555115410414</v>
      </c>
      <c r="H126" s="52">
        <f t="shared" si="26"/>
        <v>5094737.84</v>
      </c>
      <c r="I126" s="41">
        <v>699471.42</v>
      </c>
      <c r="J126" s="41">
        <v>1915414.8</v>
      </c>
      <c r="K126" s="41">
        <v>2843734.21</v>
      </c>
      <c r="L126" s="47">
        <f t="shared" si="24"/>
        <v>148.46571144798503</v>
      </c>
      <c r="M126" s="52">
        <f t="shared" si="25"/>
        <v>2144262.79</v>
      </c>
    </row>
    <row r="127" spans="1:13" s="1" customFormat="1" ht="11.25" x14ac:dyDescent="0.15">
      <c r="A127" s="92" t="s">
        <v>218</v>
      </c>
      <c r="B127" s="93"/>
      <c r="C127" s="2">
        <v>4000</v>
      </c>
      <c r="D127" s="41">
        <v>14295815.08</v>
      </c>
      <c r="E127" s="41">
        <v>27444149</v>
      </c>
      <c r="F127" s="41">
        <v>20716372.190000001</v>
      </c>
      <c r="G127" s="47">
        <f t="shared" si="27"/>
        <v>75.485569583520345</v>
      </c>
      <c r="H127" s="52">
        <f t="shared" si="26"/>
        <v>6420557.1100000013</v>
      </c>
      <c r="I127" s="41">
        <v>693831.59</v>
      </c>
      <c r="J127" s="41">
        <v>958950</v>
      </c>
      <c r="K127" s="41">
        <v>876978.31</v>
      </c>
      <c r="L127" s="47">
        <f t="shared" si="24"/>
        <v>91.451932843213939</v>
      </c>
      <c r="M127" s="52">
        <f t="shared" si="25"/>
        <v>183146.72000000009</v>
      </c>
    </row>
    <row r="128" spans="1:13" s="1" customFormat="1" ht="11.25" x14ac:dyDescent="0.15">
      <c r="A128" s="92" t="s">
        <v>219</v>
      </c>
      <c r="B128" s="93"/>
      <c r="C128" s="2">
        <v>5000</v>
      </c>
      <c r="D128" s="41">
        <v>4481795.7300000004</v>
      </c>
      <c r="E128" s="41">
        <v>8033800</v>
      </c>
      <c r="F128" s="41">
        <v>5924105.9000000004</v>
      </c>
      <c r="G128" s="47">
        <f t="shared" si="27"/>
        <v>73.739773208195373</v>
      </c>
      <c r="H128" s="52">
        <f t="shared" si="26"/>
        <v>1442310.17</v>
      </c>
      <c r="I128" s="41">
        <v>275679.5</v>
      </c>
      <c r="J128" s="41" t="s">
        <v>0</v>
      </c>
      <c r="K128" s="41">
        <v>46032.5</v>
      </c>
      <c r="L128" s="47"/>
      <c r="M128" s="52">
        <f t="shared" si="25"/>
        <v>-229647</v>
      </c>
    </row>
    <row r="129" spans="1:13" s="1" customFormat="1" ht="11.25" customHeight="1" x14ac:dyDescent="0.15">
      <c r="A129" s="92" t="s">
        <v>220</v>
      </c>
      <c r="B129" s="93"/>
      <c r="C129" s="2">
        <v>6000</v>
      </c>
      <c r="D129" s="41">
        <v>21487310.18</v>
      </c>
      <c r="E129" s="41">
        <v>23428568.949999999</v>
      </c>
      <c r="F129" s="41">
        <v>16607730.33</v>
      </c>
      <c r="G129" s="47">
        <f t="shared" si="27"/>
        <v>70.886661346851071</v>
      </c>
      <c r="H129" s="52">
        <f t="shared" si="26"/>
        <v>-4879579.8499999996</v>
      </c>
      <c r="I129" s="41">
        <v>4145605.27</v>
      </c>
      <c r="J129" s="41">
        <v>2228485</v>
      </c>
      <c r="K129" s="41">
        <v>382360.93</v>
      </c>
      <c r="L129" s="47">
        <f t="shared" si="24"/>
        <v>17.157886635988127</v>
      </c>
      <c r="M129" s="52">
        <f t="shared" si="25"/>
        <v>-3763244.34</v>
      </c>
    </row>
    <row r="130" spans="1:13" s="1" customFormat="1" ht="11.25" x14ac:dyDescent="0.15">
      <c r="A130" s="92" t="s">
        <v>221</v>
      </c>
      <c r="B130" s="93"/>
      <c r="C130" s="2">
        <v>7000</v>
      </c>
      <c r="D130" s="41">
        <v>844120.21</v>
      </c>
      <c r="E130" s="41">
        <v>2148182</v>
      </c>
      <c r="F130" s="41">
        <v>583574.11</v>
      </c>
      <c r="G130" s="47">
        <f t="shared" si="27"/>
        <v>27.165952884811436</v>
      </c>
      <c r="H130" s="52">
        <f t="shared" si="26"/>
        <v>-260546.09999999998</v>
      </c>
      <c r="I130" s="41">
        <v>58005867.299999997</v>
      </c>
      <c r="J130" s="41">
        <v>18506405.260000002</v>
      </c>
      <c r="K130" s="41">
        <v>9184221.2599999998</v>
      </c>
      <c r="L130" s="47">
        <f t="shared" si="24"/>
        <v>49.6272567847139</v>
      </c>
      <c r="M130" s="52">
        <f t="shared" si="25"/>
        <v>-48821646.039999999</v>
      </c>
    </row>
    <row r="131" spans="1:13" s="1" customFormat="1" ht="11.25" x14ac:dyDescent="0.15">
      <c r="A131" s="92" t="s">
        <v>222</v>
      </c>
      <c r="B131" s="93"/>
      <c r="C131" s="2">
        <v>8000</v>
      </c>
      <c r="D131" s="41">
        <v>2055283.42</v>
      </c>
      <c r="E131" s="41">
        <v>3824141.05</v>
      </c>
      <c r="F131" s="41">
        <v>2432271.4</v>
      </c>
      <c r="G131" s="47">
        <f t="shared" si="27"/>
        <v>63.603077611376293</v>
      </c>
      <c r="H131" s="52">
        <f t="shared" si="26"/>
        <v>376987.98</v>
      </c>
      <c r="I131" s="41">
        <v>101574.21</v>
      </c>
      <c r="J131" s="41">
        <v>447651</v>
      </c>
      <c r="K131" s="41">
        <v>54317.23</v>
      </c>
      <c r="L131" s="47">
        <f t="shared" si="24"/>
        <v>12.133834169922551</v>
      </c>
      <c r="M131" s="52">
        <f t="shared" si="25"/>
        <v>-47256.98</v>
      </c>
    </row>
    <row r="132" spans="1:13" s="1" customFormat="1" ht="16.5" customHeight="1" x14ac:dyDescent="0.15">
      <c r="A132" s="94" t="s">
        <v>242</v>
      </c>
      <c r="B132" s="95"/>
      <c r="C132" s="2">
        <v>9150</v>
      </c>
      <c r="D132" s="65"/>
      <c r="E132" s="41">
        <v>70000</v>
      </c>
      <c r="F132" s="41">
        <v>70000</v>
      </c>
      <c r="G132" s="47"/>
      <c r="H132" s="52"/>
      <c r="I132" s="65">
        <v>0</v>
      </c>
      <c r="J132" s="65">
        <v>0</v>
      </c>
      <c r="K132" s="65">
        <v>0</v>
      </c>
      <c r="L132" s="47"/>
      <c r="M132" s="52">
        <f t="shared" ref="M132" si="28">K132-I132</f>
        <v>0</v>
      </c>
    </row>
    <row r="133" spans="1:13" s="1" customFormat="1" ht="27" customHeight="1" x14ac:dyDescent="0.15">
      <c r="A133" s="92" t="s">
        <v>223</v>
      </c>
      <c r="B133" s="93"/>
      <c r="C133" s="2">
        <v>9800</v>
      </c>
      <c r="D133" s="65"/>
      <c r="E133" s="41">
        <v>1005000</v>
      </c>
      <c r="F133" s="41">
        <v>995000</v>
      </c>
      <c r="G133" s="47">
        <f t="shared" ref="G133:G134" si="29">F133/E133*100</f>
        <v>99.00497512437812</v>
      </c>
      <c r="H133" s="52">
        <f t="shared" si="26"/>
        <v>995000</v>
      </c>
      <c r="I133" s="41">
        <v>600000</v>
      </c>
      <c r="J133" s="41">
        <v>1690000</v>
      </c>
      <c r="K133" s="41">
        <v>562740</v>
      </c>
      <c r="L133" s="47">
        <f t="shared" si="24"/>
        <v>33.298224852071009</v>
      </c>
      <c r="M133" s="52">
        <f t="shared" si="25"/>
        <v>-37260</v>
      </c>
    </row>
    <row r="134" spans="1:13" ht="30.75" customHeight="1" x14ac:dyDescent="0.15">
      <c r="A134" s="92" t="s">
        <v>224</v>
      </c>
      <c r="B134" s="93"/>
      <c r="C134" s="15">
        <v>9700</v>
      </c>
      <c r="D134" s="41">
        <v>4000</v>
      </c>
      <c r="E134" s="41">
        <v>390756</v>
      </c>
      <c r="F134" s="41">
        <v>12000</v>
      </c>
      <c r="G134" s="47">
        <f t="shared" si="29"/>
        <v>3.0709701194607377</v>
      </c>
      <c r="H134" s="52">
        <f t="shared" si="26"/>
        <v>8000</v>
      </c>
      <c r="I134" s="41">
        <v>818000</v>
      </c>
      <c r="J134" s="41">
        <v>10224699.83</v>
      </c>
      <c r="K134" s="41">
        <v>1908316.44</v>
      </c>
      <c r="L134" s="47">
        <f t="shared" si="24"/>
        <v>18.663789370137433</v>
      </c>
      <c r="M134" s="52">
        <f t="shared" si="25"/>
        <v>1090316.44</v>
      </c>
    </row>
    <row r="135" spans="1:13" s="7" customFormat="1" ht="11.25" x14ac:dyDescent="0.15">
      <c r="A135" s="90" t="s">
        <v>195</v>
      </c>
      <c r="B135" s="90"/>
      <c r="C135" s="72">
        <v>900203</v>
      </c>
      <c r="D135" s="73">
        <v>348908110.69</v>
      </c>
      <c r="E135" s="73">
        <v>550422692.87</v>
      </c>
      <c r="F135" s="73">
        <v>424738514.01999998</v>
      </c>
      <c r="G135" s="74">
        <f>F135/E135*100</f>
        <v>77.165879881394289</v>
      </c>
      <c r="H135" s="75">
        <f t="shared" ref="H135" si="30">H123+H124+H125+H126+H127+H128+H129+H130+H131+H132+H133+H134</f>
        <v>75760403.329999998</v>
      </c>
      <c r="I135" s="73">
        <v>80697050.260000005</v>
      </c>
      <c r="J135" s="73">
        <v>44336238.770000003</v>
      </c>
      <c r="K135" s="73">
        <v>22053020.789999999</v>
      </c>
      <c r="L135" s="74">
        <f t="shared" si="24"/>
        <v>49.740396122465214</v>
      </c>
      <c r="M135" s="75">
        <f t="shared" ref="K135:M135" si="31">M123+M124+M125+M126+M127+M128+M129+M130+M131+M132+M133+M134</f>
        <v>-58644029.469999999</v>
      </c>
    </row>
    <row r="136" spans="1:13" ht="11.25" x14ac:dyDescent="0.15">
      <c r="A136" s="24" t="s">
        <v>227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s="16" customFormat="1" ht="15" customHeight="1" x14ac:dyDescent="0.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ht="11.25" x14ac:dyDescent="0.15">
      <c r="A138" s="9"/>
      <c r="B138" s="9"/>
      <c r="C138" s="9"/>
      <c r="D138" s="9"/>
      <c r="E138" s="57"/>
      <c r="F138" s="57"/>
      <c r="G138" s="10"/>
      <c r="H138" s="9"/>
      <c r="I138" s="9"/>
      <c r="J138" s="57"/>
      <c r="K138" s="57"/>
      <c r="L138" s="10"/>
      <c r="M138" s="9"/>
    </row>
    <row r="139" spans="1:13" x14ac:dyDescent="0.15">
      <c r="A139" s="9"/>
      <c r="B139" s="9"/>
      <c r="C139" s="9"/>
      <c r="D139" s="9"/>
      <c r="E139" s="9"/>
      <c r="F139" s="9"/>
      <c r="G139" s="10"/>
      <c r="H139" s="9"/>
      <c r="I139" s="9"/>
      <c r="J139" s="9"/>
      <c r="K139" s="9"/>
      <c r="L139" s="10"/>
      <c r="M139" s="9"/>
    </row>
  </sheetData>
  <mergeCells count="152">
    <mergeCell ref="A133:B133"/>
    <mergeCell ref="A134:B134"/>
    <mergeCell ref="A135:B135"/>
    <mergeCell ref="A137:M137"/>
    <mergeCell ref="A136:M13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E122:F122"/>
    <mergeCell ref="L122:M122"/>
    <mergeCell ref="A132:B132"/>
    <mergeCell ref="A112:B112"/>
    <mergeCell ref="A82:B82"/>
    <mergeCell ref="A83:B83"/>
    <mergeCell ref="A85:B85"/>
    <mergeCell ref="A86:B86"/>
    <mergeCell ref="A87:B87"/>
    <mergeCell ref="A88:B88"/>
    <mergeCell ref="A89:B89"/>
    <mergeCell ref="A90:B90"/>
    <mergeCell ref="A91:B91"/>
    <mergeCell ref="A84:B84"/>
    <mergeCell ref="A105:B105"/>
    <mergeCell ref="A109:B109"/>
    <mergeCell ref="A110:B110"/>
    <mergeCell ref="A104:B104"/>
    <mergeCell ref="A114:B114"/>
    <mergeCell ref="A115:B115"/>
    <mergeCell ref="A58:B58"/>
    <mergeCell ref="A131:B131"/>
    <mergeCell ref="A106:B106"/>
    <mergeCell ref="A107:B107"/>
    <mergeCell ref="A108:B108"/>
    <mergeCell ref="A111:B111"/>
    <mergeCell ref="A113:B113"/>
    <mergeCell ref="A118:B118"/>
    <mergeCell ref="A119:B119"/>
    <mergeCell ref="A121:B121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81:B81"/>
    <mergeCell ref="A67:B67"/>
    <mergeCell ref="A68:B68"/>
    <mergeCell ref="A69:B69"/>
    <mergeCell ref="A70:B70"/>
    <mergeCell ref="A71:B71"/>
    <mergeCell ref="A72:B72"/>
    <mergeCell ref="A74:B74"/>
    <mergeCell ref="A75:B75"/>
    <mergeCell ref="A73:B73"/>
    <mergeCell ref="A76:B76"/>
    <mergeCell ref="A77:B77"/>
    <mergeCell ref="A78:B78"/>
    <mergeCell ref="A79:B79"/>
    <mergeCell ref="A80:B80"/>
    <mergeCell ref="A57:B57"/>
    <mergeCell ref="A59:B59"/>
    <mergeCell ref="A60:B60"/>
    <mergeCell ref="A61:B61"/>
    <mergeCell ref="A62:B62"/>
    <mergeCell ref="A63:B63"/>
    <mergeCell ref="A64:B64"/>
    <mergeCell ref="A65:B65"/>
    <mergeCell ref="A66:B66"/>
    <mergeCell ref="A51:B51"/>
    <mergeCell ref="A52:B52"/>
    <mergeCell ref="A53:B53"/>
    <mergeCell ref="A54:B54"/>
    <mergeCell ref="A55:B55"/>
    <mergeCell ref="A56:B56"/>
    <mergeCell ref="A43:B43"/>
    <mergeCell ref="A44:B44"/>
    <mergeCell ref="A45:B45"/>
    <mergeCell ref="A46:B46"/>
    <mergeCell ref="A47:B47"/>
    <mergeCell ref="A48:B48"/>
    <mergeCell ref="A49:B49"/>
    <mergeCell ref="A50:B50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7:B27"/>
    <mergeCell ref="I6:M6"/>
    <mergeCell ref="A19:B19"/>
    <mergeCell ref="A20:B20"/>
    <mergeCell ref="A21:B21"/>
    <mergeCell ref="A22:B22"/>
    <mergeCell ref="A23:B23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17:B117"/>
    <mergeCell ref="A120:B120"/>
    <mergeCell ref="A116:B116"/>
    <mergeCell ref="A1:B1"/>
    <mergeCell ref="C1:K1"/>
    <mergeCell ref="L1:M1"/>
    <mergeCell ref="A2:B2"/>
    <mergeCell ref="C2:K2"/>
    <mergeCell ref="A3:M3"/>
    <mergeCell ref="A4:M4"/>
    <mergeCell ref="A5:K5"/>
    <mergeCell ref="A6:B9"/>
    <mergeCell ref="C6:C9"/>
    <mergeCell ref="E7:E9"/>
    <mergeCell ref="F7:F9"/>
    <mergeCell ref="J7:J9"/>
    <mergeCell ref="K7:K9"/>
    <mergeCell ref="L7:L9"/>
    <mergeCell ref="M7:M9"/>
    <mergeCell ref="D7:D9"/>
    <mergeCell ref="D6:H6"/>
    <mergeCell ref="G7:G9"/>
    <mergeCell ref="H7:H9"/>
    <mergeCell ref="I7:I9"/>
  </mergeCells>
  <pageMargins left="0" right="0" top="0.39370078740157483" bottom="0.39370078740157483" header="0" footer="0"/>
  <pageSetup paperSize="9" scale="90" orientation="landscape" horizontalDpi="300" verticalDpi="300" r:id="rId1"/>
  <rowBreaks count="1" manualBreakCount="1"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Form_12_dox_m</dc:title>
  <dc:creator>FastReport.NET</dc:creator>
  <cp:lastModifiedBy>Admin</cp:lastModifiedBy>
  <cp:lastPrinted>2021-09-27T11:18:30Z</cp:lastPrinted>
  <dcterms:created xsi:type="dcterms:W3CDTF">2009-06-17T07:33:19Z</dcterms:created>
  <dcterms:modified xsi:type="dcterms:W3CDTF">2021-11-24T16:23:42Z</dcterms:modified>
</cp:coreProperties>
</file>