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8610" windowHeight="6165"/>
  </bookViews>
  <sheets>
    <sheet name="zved" sheetId="1" r:id="rId1"/>
  </sheets>
  <definedNames>
    <definedName name="_xlnm.Print_Area" localSheetId="0">zved!$A$1:$M$119</definedName>
  </definedNames>
  <calcPr calcId="144525"/>
</workbook>
</file>

<file path=xl/calcChain.xml><?xml version="1.0" encoding="utf-8"?>
<calcChain xmlns="http://schemas.openxmlformats.org/spreadsheetml/2006/main">
  <c r="F98" i="1" l="1"/>
  <c r="F83" i="1"/>
  <c r="G58" i="1"/>
  <c r="G18" i="1"/>
  <c r="G19" i="1"/>
  <c r="J117" i="1"/>
  <c r="I117" i="1"/>
  <c r="E117" i="1"/>
  <c r="D117" i="1"/>
  <c r="F116" i="1"/>
  <c r="L117" i="1" l="1"/>
  <c r="L108" i="1"/>
  <c r="L110" i="1"/>
  <c r="L111" i="1"/>
  <c r="L105" i="1"/>
  <c r="L77" i="1"/>
  <c r="L78" i="1"/>
  <c r="L79" i="1"/>
  <c r="L75" i="1"/>
  <c r="L72" i="1"/>
  <c r="L73" i="1"/>
  <c r="L60" i="1"/>
  <c r="L46" i="1"/>
  <c r="L47" i="1"/>
  <c r="L48" i="1"/>
  <c r="L50" i="1"/>
  <c r="L52" i="1"/>
  <c r="L8" i="1"/>
  <c r="K46" i="1"/>
  <c r="K47" i="1"/>
  <c r="K48" i="1"/>
  <c r="K50" i="1"/>
  <c r="K52" i="1"/>
  <c r="K77" i="1"/>
  <c r="K78" i="1"/>
  <c r="K105" i="1"/>
  <c r="K108" i="1"/>
  <c r="K110" i="1"/>
  <c r="K111" i="1"/>
  <c r="K117" i="1"/>
  <c r="K8" i="1"/>
  <c r="G9" i="1"/>
  <c r="G10" i="1"/>
  <c r="G11" i="1"/>
  <c r="G12" i="1"/>
  <c r="G13" i="1"/>
  <c r="G14" i="1"/>
  <c r="G15" i="1"/>
  <c r="G16" i="1"/>
  <c r="G17" i="1"/>
  <c r="G20" i="1"/>
  <c r="G21" i="1"/>
  <c r="G22" i="1"/>
  <c r="G27" i="1"/>
  <c r="G28" i="1"/>
  <c r="G29" i="1"/>
  <c r="G30" i="1"/>
  <c r="G31" i="1"/>
  <c r="G32" i="1"/>
  <c r="G33" i="1"/>
  <c r="G34" i="1"/>
  <c r="G35" i="1"/>
  <c r="G36" i="1"/>
  <c r="G37" i="1"/>
  <c r="G39" i="1"/>
  <c r="G40" i="1"/>
  <c r="G41" i="1"/>
  <c r="G42" i="1"/>
  <c r="G43" i="1"/>
  <c r="G44" i="1"/>
  <c r="G45" i="1"/>
  <c r="G52" i="1"/>
  <c r="G53" i="1"/>
  <c r="G56" i="1"/>
  <c r="G57" i="1"/>
  <c r="G59" i="1"/>
  <c r="G61" i="1"/>
  <c r="G62" i="1"/>
  <c r="G63" i="1"/>
  <c r="G64" i="1"/>
  <c r="G65" i="1"/>
  <c r="G66" i="1"/>
  <c r="G67" i="1"/>
  <c r="G68" i="1"/>
  <c r="G69" i="1"/>
  <c r="G71" i="1"/>
  <c r="G72" i="1"/>
  <c r="G73" i="1"/>
  <c r="G74" i="1"/>
  <c r="G89" i="1"/>
  <c r="G90" i="1"/>
  <c r="G91" i="1"/>
  <c r="G92" i="1"/>
  <c r="G93" i="1"/>
  <c r="G94" i="1"/>
  <c r="G96" i="1"/>
  <c r="G97" i="1"/>
  <c r="G99" i="1"/>
  <c r="G100" i="1"/>
  <c r="G101" i="1"/>
  <c r="G102" i="1"/>
  <c r="G103" i="1"/>
  <c r="G104" i="1"/>
  <c r="G105" i="1"/>
  <c r="G107" i="1"/>
  <c r="G108" i="1"/>
  <c r="G109" i="1"/>
  <c r="G110" i="1"/>
  <c r="G111" i="1"/>
  <c r="G112" i="1"/>
  <c r="G113" i="1"/>
  <c r="G114" i="1"/>
  <c r="G115" i="1"/>
  <c r="G117" i="1"/>
  <c r="G8" i="1"/>
  <c r="F9" i="1" l="1"/>
  <c r="F10" i="1"/>
  <c r="F11" i="1"/>
  <c r="F12" i="1"/>
  <c r="F13" i="1"/>
  <c r="F14" i="1"/>
  <c r="F22" i="1"/>
  <c r="F27" i="1"/>
  <c r="F28" i="1"/>
  <c r="F29" i="1"/>
  <c r="F30" i="1"/>
  <c r="F31" i="1"/>
  <c r="F32" i="1"/>
  <c r="F33" i="1"/>
  <c r="F34" i="1"/>
  <c r="F35" i="1"/>
  <c r="F36" i="1"/>
  <c r="F37" i="1"/>
  <c r="F39" i="1"/>
  <c r="F40" i="1"/>
  <c r="F41" i="1"/>
  <c r="F42" i="1"/>
  <c r="F43" i="1"/>
  <c r="F44" i="1"/>
  <c r="F45" i="1"/>
  <c r="F53" i="1"/>
  <c r="F57" i="1"/>
  <c r="F58" i="1"/>
  <c r="F59" i="1"/>
  <c r="F61" i="1"/>
  <c r="F62" i="1"/>
  <c r="F63" i="1"/>
  <c r="F64" i="1"/>
  <c r="F65" i="1"/>
  <c r="F66" i="1"/>
  <c r="F67" i="1"/>
  <c r="F68" i="1"/>
  <c r="F69" i="1"/>
  <c r="F71" i="1"/>
  <c r="F72" i="1"/>
  <c r="F73" i="1"/>
  <c r="F74" i="1"/>
  <c r="F80" i="1"/>
  <c r="F81" i="1"/>
  <c r="F82" i="1"/>
  <c r="F89" i="1"/>
  <c r="F90" i="1"/>
  <c r="F91" i="1"/>
  <c r="F92" i="1"/>
  <c r="F93" i="1"/>
  <c r="F94" i="1"/>
  <c r="F96" i="1"/>
  <c r="F97" i="1"/>
  <c r="F99" i="1"/>
  <c r="F100" i="1"/>
  <c r="F101" i="1"/>
  <c r="F103" i="1"/>
  <c r="F105" i="1"/>
  <c r="F107" i="1"/>
  <c r="F108" i="1"/>
  <c r="F109" i="1"/>
  <c r="F110" i="1"/>
  <c r="F111" i="1"/>
  <c r="F112" i="1"/>
  <c r="F113" i="1"/>
  <c r="F114" i="1"/>
  <c r="F115" i="1"/>
  <c r="F117" i="1"/>
  <c r="F8" i="1"/>
</calcChain>
</file>

<file path=xl/sharedStrings.xml><?xml version="1.0" encoding="utf-8"?>
<sst xmlns="http://schemas.openxmlformats.org/spreadsheetml/2006/main" count="285" uniqueCount="232">
  <si>
    <t/>
  </si>
  <si>
    <t>Найменування показника</t>
  </si>
  <si>
    <t>І. Доходи</t>
  </si>
  <si>
    <t>Податкові надходження</t>
  </si>
  <si>
    <t>10000000</t>
  </si>
  <si>
    <t>Податки на доходи, податки на прибуток, податки на збільшення ринкової вартості  </t>
  </si>
  <si>
    <t>11000000</t>
  </si>
  <si>
    <t>Податок та збір на доходи фізичних осіб</t>
  </si>
  <si>
    <t>11010000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</si>
  <si>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</si>
  <si>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11010100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</si>
  <si>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</si>
  <si>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11010200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</si>
  <si>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</si>
  <si>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11010400</t>
  </si>
  <si>
    <t>Податок на доходи фізичних осіб, що сплачується фізичними особами за результатами річного декларування</t>
  </si>
  <si>
    <t>11010500</t>
  </si>
  <si>
    <t>Податок на прибуток підприємств  </t>
  </si>
  <si>
    <t>11020000</t>
  </si>
  <si>
    <t>Податок на прибуток підприємств та фінансових установ комунальної власності </t>
  </si>
  <si>
    <t>11020200</t>
  </si>
  <si>
    <t>Рентна плата та плата за використання інших природних ресурсів </t>
  </si>
  <si>
    <t>13000000</t>
  </si>
  <si>
    <t>Рентна плата за спеціальне використання лісових ресурсів </t>
  </si>
  <si>
    <t>13010000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</si>
  <si>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</si>
  <si>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13010200</t>
  </si>
  <si>
    <t>Рентна плата за користування надрами </t>
  </si>
  <si>
    <t>13030000</t>
  </si>
  <si>
    <t>Рентна плата за користування надрами для видобування корисних копалин загальнодержавного значення </t>
  </si>
  <si>
    <t>13030100</t>
  </si>
  <si>
    <t>Внутрішні податки на товари та послуги  </t>
  </si>
  <si>
    <t>14000000</t>
  </si>
  <si>
    <t>Акцизний податок з вироблених в Україні підакцизних товарів (продукції) </t>
  </si>
  <si>
    <t>14020000</t>
  </si>
  <si>
    <t>Пальне</t>
  </si>
  <si>
    <t>14021900</t>
  </si>
  <si>
    <t>Акцизний податок з ввезених на митну територію України підакцизних товарів (продукції) </t>
  </si>
  <si>
    <t>14030000</t>
  </si>
  <si>
    <t>14031900</t>
  </si>
  <si>
    <t>Акцизний податок з реалізації суб’єктами господарювання роздрібної торгівлі підакцизних товарів</t>
  </si>
  <si>
    <t>14040000</t>
  </si>
  <si>
    <t>Місцеві податки</t>
  </si>
  <si>
    <t>18000000</t>
  </si>
  <si>
    <t>Податок на майно</t>
  </si>
  <si>
    <t>18010000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</si>
  <si>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</si>
  <si>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18010100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</si>
  <si>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</si>
  <si>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</si>
  <si>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</si>
  <si>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18010300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</si>
  <si>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</si>
  <si>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18010400</t>
  </si>
  <si>
    <t>Земельний податок з юридичних осіб </t>
  </si>
  <si>
    <t>18010500</t>
  </si>
  <si>
    <t>Орендна плата з юридичних осіб </t>
  </si>
  <si>
    <t>18010600</t>
  </si>
  <si>
    <t>Земельний податок з фізичних осіб </t>
  </si>
  <si>
    <t>18010700</t>
  </si>
  <si>
    <t>Орендна плата з фізичних осіб </t>
  </si>
  <si>
    <t>18010900</t>
  </si>
  <si>
    <t>Транспортний податок з фізичних осіб</t>
  </si>
  <si>
    <t>18011000</t>
  </si>
  <si>
    <t>Транспортний податок з юридичних осіб</t>
  </si>
  <si>
    <t>18011100</t>
  </si>
  <si>
    <t>Туристичний збір </t>
  </si>
  <si>
    <t>18030000</t>
  </si>
  <si>
    <t>Туристичний збір, сплачений фізичними особами </t>
  </si>
  <si>
    <t>18030200</t>
  </si>
  <si>
    <t>Єдиний податок  </t>
  </si>
  <si>
    <t>18050000</t>
  </si>
  <si>
    <t>Єдиний податок з юридичних осіб </t>
  </si>
  <si>
    <t>18050300</t>
  </si>
  <si>
    <t>Єдиний податок з фізичних осіб </t>
  </si>
  <si>
    <t>18050400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</si>
  <si>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</si>
  <si>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18050500</t>
  </si>
  <si>
    <t>Інші податки та збори</t>
  </si>
  <si>
    <t>19000000</t>
  </si>
  <si>
    <t>Екологічний податок</t>
  </si>
  <si>
    <t>19010000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</si>
  <si>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</si>
  <si>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19010100</t>
  </si>
  <si>
    <t>Надходження від скидів забруднюючих речовин безпосередньо у водні об'єкти </t>
  </si>
  <si>
    <t>19010200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</si>
  <si>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</si>
  <si>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19010300</t>
  </si>
  <si>
    <t>Неподаткові надходження</t>
  </si>
  <si>
    <t>20000000</t>
  </si>
  <si>
    <t>Доходи від власності та підприємницької діяльності</t>
  </si>
  <si>
    <t>21000000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</si>
  <si>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</si>
  <si>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21010000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</si>
  <si>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</si>
  <si>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21010300</t>
  </si>
  <si>
    <t>Інші надходження  </t>
  </si>
  <si>
    <t>21080000</t>
  </si>
  <si>
    <t>Адміністративні штрафи та інші санкції </t>
  </si>
  <si>
    <t>21081100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</si>
  <si>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</si>
  <si>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21081500</t>
  </si>
  <si>
    <t>Адміністративні збори та платежі, доходи від некомерційної господарської діяльності </t>
  </si>
  <si>
    <t>22000000</t>
  </si>
  <si>
    <t>Плата за надання адміністративних послуг</t>
  </si>
  <si>
    <t>22010000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</si>
  <si>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</si>
  <si>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22010300</t>
  </si>
  <si>
    <t>Плата за надання інших адміністративних послуг</t>
  </si>
  <si>
    <t>22012500</t>
  </si>
  <si>
    <t>Адміністративний збір за державну реєстрацію речових прав на нерухоме майно та їх обтяжень </t>
  </si>
  <si>
    <t>22012600</t>
  </si>
  <si>
    <t>Надходження від орендної плати за користування цілісним майновим комплексом та іншим державним майном  </t>
  </si>
  <si>
    <t>22080000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</si>
  <si>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</si>
  <si>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22080400</t>
  </si>
  <si>
    <t>Державне мито  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</si>
  <si>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</si>
  <si>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</si>
  <si>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22090100</t>
  </si>
  <si>
    <t>Державне мито, пов'язане з видачею та оформленням закордонних паспортів (посвідок) та паспортів громадян України  </t>
  </si>
  <si>
    <t>22090400</t>
  </si>
  <si>
    <t>Інші неподаткові надходження</t>
  </si>
  <si>
    <t>24000000</t>
  </si>
  <si>
    <t>24060000</t>
  </si>
  <si>
    <t>24060300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</si>
  <si>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</si>
  <si>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24062100</t>
  </si>
  <si>
    <t>Надходження коштів пайової участі у розвитку інфраструктури населеного пункту</t>
  </si>
  <si>
    <t>24170000</t>
  </si>
  <si>
    <t>Власні надходження бюджетних установ</t>
  </si>
  <si>
    <t>25000000</t>
  </si>
  <si>
    <t>Надходження від плати за послуги, що надаються бюджетними установами згідно із законодавством </t>
  </si>
  <si>
    <t>25010000</t>
  </si>
  <si>
    <t>Інші джерела власних надходжень бюджетних установ  </t>
  </si>
  <si>
    <t>25020000</t>
  </si>
  <si>
    <t>Доходи від операцій з капіталом  </t>
  </si>
  <si>
    <t>30000000</t>
  </si>
  <si>
    <t>Надходження від продажу основного капіталу  </t>
  </si>
  <si>
    <t>31000000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</si>
  <si>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</si>
  <si>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31010000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</si>
  <si>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</si>
  <si>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31010200</t>
  </si>
  <si>
    <t>Надходження коштів від Державного фонду дорогоцінних металів і дорогоцінного каміння  </t>
  </si>
  <si>
    <t>31020000</t>
  </si>
  <si>
    <t>Кошти від відчуження майна, що належить Автономній Республіці Крим та майна, що перебуває в комунальній власності  </t>
  </si>
  <si>
    <t>31030000</t>
  </si>
  <si>
    <t>Кошти від продажу землі і нематеріальних активів </t>
  </si>
  <si>
    <t>33000000</t>
  </si>
  <si>
    <t>Кошти від продажу землі </t>
  </si>
  <si>
    <t>33010000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</si>
  <si>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</si>
  <si>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33010100</t>
  </si>
  <si>
    <t>Офіційні трансферти  </t>
  </si>
  <si>
    <t>40000000</t>
  </si>
  <si>
    <t>Від органів державного управління  </t>
  </si>
  <si>
    <t>41000000</t>
  </si>
  <si>
    <t>Дотації</t>
  </si>
  <si>
    <t>41020000</t>
  </si>
  <si>
    <t>Базова дотація</t>
  </si>
  <si>
    <t>41020100</t>
  </si>
  <si>
    <t>Субвенції</t>
  </si>
  <si>
    <t>41030000</t>
  </si>
  <si>
    <t>Освітня субвенція з державного бюджету місцевим бюджетам</t>
  </si>
  <si>
    <t>41033900</t>
  </si>
  <si>
    <t>Медична субвенція з державного бюджету місцевим бюджетам </t>
  </si>
  <si>
    <t>41034200</t>
  </si>
  <si>
    <t>Дотації з місцевих бюджетів іншим місцевим бюджетам</t>
  </si>
  <si>
    <t>41040000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</si>
  <si>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</si>
  <si>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41040200</t>
  </si>
  <si>
    <t>Субвенції з місцевих бюджетів іншим місцевим бюджетам</t>
  </si>
  <si>
    <t>41050000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</si>
  <si>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</si>
  <si>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</si>
  <si>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</si>
  <si>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</si>
  <si>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</si>
  <si>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41051500</t>
  </si>
  <si>
    <t>Інші субвенції з місцевого бюджету</t>
  </si>
  <si>
    <t>41053900</t>
  </si>
  <si>
    <t>Усього</t>
  </si>
  <si>
    <t>90010300</t>
  </si>
  <si>
    <t>ІІ. Видатки</t>
  </si>
  <si>
    <t>Державне управління</t>
  </si>
  <si>
    <t>0100</t>
  </si>
  <si>
    <t>Освіта</t>
  </si>
  <si>
    <t>1000</t>
  </si>
  <si>
    <t>Охорона здоров'я</t>
  </si>
  <si>
    <t>2000</t>
  </si>
  <si>
    <t>Соціальний захист та соціальне забезпечення</t>
  </si>
  <si>
    <t>3000</t>
  </si>
  <si>
    <t>Культура і мистецтво</t>
  </si>
  <si>
    <t>4000</t>
  </si>
  <si>
    <t>Фізична культура і спорт</t>
  </si>
  <si>
    <t>5000</t>
  </si>
  <si>
    <t>Житлово-комунальне господарство</t>
  </si>
  <si>
    <t>6000</t>
  </si>
  <si>
    <t>Економічна діяльність</t>
  </si>
  <si>
    <t>7000</t>
  </si>
  <si>
    <t>Інша діяльність</t>
  </si>
  <si>
    <t>8000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</si>
  <si>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</si>
  <si>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9700</t>
  </si>
  <si>
    <t>900203</t>
  </si>
  <si>
    <t>Плата за встановлення земельного сервітуту</t>
  </si>
  <si>
    <t>Надходження коштів від відшкодування втрат сільськогосподарського і лісогосподарського виробництва  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</si>
  <si>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</si>
  <si>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Виконано за січень  2021 року</t>
  </si>
  <si>
    <t xml:space="preserve">Загальний фонд </t>
  </si>
  <si>
    <t>Спеціальний фонд</t>
  </si>
  <si>
    <t>41055000</t>
  </si>
  <si>
    <t>21081700</t>
  </si>
  <si>
    <t>21110000</t>
  </si>
  <si>
    <t>ІНФОРМАЦІЯ</t>
  </si>
  <si>
    <t>грн.коп.</t>
  </si>
  <si>
    <t xml:space="preserve">щодо виконання бюджету Костянтинівської МТГ за січень 2022 року
</t>
  </si>
  <si>
    <t>Затверджено на 2022 рік</t>
  </si>
  <si>
    <t>Виконано за січень  2022 року</t>
  </si>
  <si>
    <t>Виконання річних планових призначень за відповідний період  2022 року ( % )</t>
  </si>
  <si>
    <t xml:space="preserve"> Темп росту 2022 року до відповідного періоду 2021 року)</t>
  </si>
  <si>
    <t>Державне мито, не віднесене до інших категорій  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</si>
  <si>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</si>
  <si>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41040500</t>
  </si>
  <si>
    <t>Екологічний податок, який справляється за викиди в атмосферне повітря двоокису вуглецю стаціонарними джерелами забруднення</t>
  </si>
  <si>
    <t>19011000</t>
  </si>
  <si>
    <t>ІІІ. Фінансування</t>
  </si>
  <si>
    <t>Фінансування бюджету за типом кредитора</t>
  </si>
  <si>
    <t>Внутрішне фінансування</t>
  </si>
  <si>
    <t>Фінансування за типом боргового зовов"язання</t>
  </si>
  <si>
    <t>Фінансування за активними операціями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</si>
</sst>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#,##0.0;\-#,##0.0"/>
  </numFmts>
  <fonts count="18" x14ac:knownFonts="1">
    <font>
      <sz val="8"/>
      <color rgb="FF000000"/>
      <name val="Tahoma"/>
    </font>
    <font>
      <sz val="5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6"/>
      <color rgb="FF000000"/>
      <name val="Times New Roman"/>
      <family val="1"/>
      <charset val="204"/>
    </font>
    <font>
      <b/>
      <sz val="5"/>
      <color rgb="FF000000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sz val="5"/>
      <color rgb="FF000000"/>
      <name val="Arial"/>
      <family val="2"/>
      <charset val="204"/>
    </font>
    <font>
      <sz val="4"/>
      <color rgb="FF000000"/>
      <name val="Times New Roman"/>
      <family val="1"/>
      <charset val="204"/>
    </font>
    <font>
      <b/>
      <sz val="5"/>
      <color rgb="FF000000"/>
      <name val="Times New Roman"/>
      <family val="1"/>
      <charset val="204"/>
    </font>
    <font>
      <b/>
      <i/>
      <sz val="5"/>
      <color rgb="FF000000"/>
      <name val="Times New Roman"/>
      <family val="1"/>
      <charset val="204"/>
    </font>
    <font>
      <b/>
      <i/>
      <sz val="5"/>
      <color rgb="FF000000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u/>
      <sz val="11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5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8">
    <xf numFmtId="0" fontId="0" fillId="0" borderId="0"/>
    <xf numFmtId="0" fontId="15" fillId="0" borderId="13"/>
    <xf numFmtId="0" fontId="15" fillId="0" borderId="13"/>
    <xf numFmtId="0" fontId="15" fillId="0" borderId="13"/>
    <xf numFmtId="0" fontId="15" fillId="0" borderId="13"/>
    <xf numFmtId="0" fontId="15" fillId="0" borderId="13"/>
    <xf numFmtId="0" fontId="15" fillId="0" borderId="13"/>
    <xf numFmtId="0" fontId="17" fillId="0" borderId="13"/>
  </cellStyleXfs>
  <cellXfs count="68">
    <xf numFmtId="0" fontId="0" fillId="0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1" fillId="2" borderId="22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4" fontId="6" fillId="2" borderId="12" xfId="0" applyNumberFormat="1" applyFont="1" applyFill="1" applyBorder="1" applyAlignment="1">
      <alignment horizontal="right" vertical="center" wrapText="1"/>
    </xf>
    <xf numFmtId="164" fontId="7" fillId="2" borderId="7" xfId="0" applyNumberFormat="1" applyFont="1" applyFill="1" applyBorder="1" applyAlignment="1">
      <alignment horizontal="right" vertical="center" wrapText="1"/>
    </xf>
    <xf numFmtId="164" fontId="8" fillId="2" borderId="8" xfId="0" applyNumberFormat="1" applyFont="1" applyFill="1" applyBorder="1" applyAlignment="1">
      <alignment horizontal="right" vertical="center" wrapText="1"/>
    </xf>
    <xf numFmtId="164" fontId="8" fillId="2" borderId="12" xfId="0" applyNumberFormat="1" applyFont="1" applyFill="1" applyBorder="1" applyAlignment="1">
      <alignment horizontal="right" vertical="center" wrapText="1"/>
    </xf>
    <xf numFmtId="165" fontId="8" fillId="2" borderId="12" xfId="0" applyNumberFormat="1" applyFont="1" applyFill="1" applyBorder="1" applyAlignment="1">
      <alignment horizontal="right" vertical="center" wrapText="1"/>
    </xf>
    <xf numFmtId="165" fontId="8" fillId="2" borderId="8" xfId="0" applyNumberFormat="1" applyFont="1" applyFill="1" applyBorder="1" applyAlignment="1">
      <alignment horizontal="righ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 wrapText="1"/>
    </xf>
    <xf numFmtId="164" fontId="8" fillId="2" borderId="15" xfId="0" applyNumberFormat="1" applyFont="1" applyFill="1" applyBorder="1" applyAlignment="1">
      <alignment horizontal="right"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164" fontId="8" fillId="2" borderId="8" xfId="0" applyNumberFormat="1" applyFont="1" applyFill="1" applyBorder="1" applyAlignment="1">
      <alignment horizontal="right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16" fillId="3" borderId="14" xfId="6" applyFont="1" applyFill="1" applyBorder="1" applyAlignment="1">
      <alignment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16" fillId="3" borderId="14" xfId="7" applyFont="1" applyFill="1" applyBorder="1" applyAlignment="1">
      <alignment vertical="center" wrapText="1"/>
    </xf>
    <xf numFmtId="0" fontId="16" fillId="3" borderId="12" xfId="7" applyFont="1" applyFill="1" applyBorder="1" applyAlignment="1">
      <alignment horizontal="center" vertical="center" wrapText="1"/>
    </xf>
    <xf numFmtId="164" fontId="16" fillId="3" borderId="12" xfId="1" applyNumberFormat="1" applyFont="1" applyFill="1" applyBorder="1" applyAlignment="1">
      <alignment horizontal="right" vertical="center" wrapText="1"/>
    </xf>
    <xf numFmtId="164" fontId="16" fillId="3" borderId="12" xfId="2" applyNumberFormat="1" applyFont="1" applyFill="1" applyBorder="1" applyAlignment="1">
      <alignment horizontal="right" vertical="center" wrapText="1"/>
    </xf>
    <xf numFmtId="164" fontId="16" fillId="3" borderId="12" xfId="3" applyNumberFormat="1" applyFont="1" applyFill="1" applyBorder="1" applyAlignment="1">
      <alignment horizontal="right" vertical="center" wrapText="1"/>
    </xf>
    <xf numFmtId="164" fontId="16" fillId="3" borderId="12" xfId="4" applyNumberFormat="1" applyFont="1" applyFill="1" applyBorder="1" applyAlignment="1">
      <alignment horizontal="right" vertical="center" wrapText="1"/>
    </xf>
    <xf numFmtId="164" fontId="16" fillId="3" borderId="12" xfId="5" applyNumberFormat="1" applyFont="1" applyFill="1" applyBorder="1" applyAlignment="1">
      <alignment horizontal="right" vertical="center" wrapText="1"/>
    </xf>
    <xf numFmtId="164" fontId="16" fillId="3" borderId="12" xfId="7" applyNumberFormat="1" applyFont="1" applyFill="1" applyBorder="1" applyAlignment="1">
      <alignment horizontal="right" vertical="center" wrapText="1"/>
    </xf>
    <xf numFmtId="164" fontId="16" fillId="2" borderId="12" xfId="0" applyNumberFormat="1" applyFont="1" applyFill="1" applyBorder="1" applyAlignment="1">
      <alignment horizontal="right" vertical="center" wrapText="1"/>
    </xf>
    <xf numFmtId="0" fontId="16" fillId="3" borderId="14" xfId="0" applyFont="1" applyFill="1" applyBorder="1" applyAlignment="1">
      <alignment vertical="center" wrapText="1"/>
    </xf>
    <xf numFmtId="0" fontId="16" fillId="3" borderId="12" xfId="0" applyFont="1" applyFill="1" applyBorder="1" applyAlignment="1">
      <alignment horizontal="center" vertical="center" wrapText="1"/>
    </xf>
    <xf numFmtId="164" fontId="16" fillId="3" borderId="12" xfId="0" applyNumberFormat="1" applyFont="1" applyFill="1" applyBorder="1" applyAlignment="1">
      <alignment horizontal="right" vertical="center" wrapText="1"/>
    </xf>
    <xf numFmtId="164" fontId="16" fillId="2" borderId="8" xfId="0" applyNumberFormat="1" applyFont="1" applyFill="1" applyBorder="1" applyAlignment="1">
      <alignment horizontal="right" vertical="center" wrapText="1"/>
    </xf>
    <xf numFmtId="0" fontId="8" fillId="2" borderId="12" xfId="0" applyNumberFormat="1" applyFont="1" applyFill="1" applyBorder="1" applyAlignment="1">
      <alignment horizontal="right" vertical="center" wrapText="1"/>
    </xf>
    <xf numFmtId="164" fontId="8" fillId="2" borderId="8" xfId="0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 wrapText="1"/>
    </xf>
    <xf numFmtId="164" fontId="8" fillId="2" borderId="8" xfId="0" applyNumberFormat="1" applyFont="1" applyFill="1" applyBorder="1" applyAlignment="1">
      <alignment horizontal="right" vertical="center" wrapText="1"/>
    </xf>
    <xf numFmtId="164" fontId="8" fillId="2" borderId="14" xfId="0" applyNumberFormat="1" applyFont="1" applyFill="1" applyBorder="1" applyAlignment="1">
      <alignment horizontal="center" vertical="center" wrapText="1"/>
    </xf>
    <xf numFmtId="164" fontId="8" fillId="2" borderId="15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4" fontId="7" fillId="2" borderId="18" xfId="0" applyNumberFormat="1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164" fontId="8" fillId="2" borderId="14" xfId="0" applyNumberFormat="1" applyFont="1" applyFill="1" applyBorder="1" applyAlignment="1">
      <alignment horizontal="right" vertical="center" wrapText="1"/>
    </xf>
    <xf numFmtId="164" fontId="8" fillId="2" borderId="15" xfId="0" applyNumberFormat="1" applyFont="1" applyFill="1" applyBorder="1" applyAlignment="1">
      <alignment horizontal="right" vertical="center" wrapText="1"/>
    </xf>
  </cellXfs>
  <cellStyles count="8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6"/>
    <cellStyle name="Обычный 8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2"/>
  <sheetViews>
    <sheetView tabSelected="1" topLeftCell="A115" zoomScale="220" zoomScaleNormal="220" workbookViewId="0">
      <selection activeCell="B120" sqref="B120:B122"/>
    </sheetView>
  </sheetViews>
  <sheetFormatPr defaultRowHeight="10.5" x14ac:dyDescent="0.15"/>
  <cols>
    <col min="1" max="1" width="27" style="1" customWidth="1"/>
    <col min="2" max="2" width="6" style="1" customWidth="1"/>
    <col min="3" max="3" width="8.33203125" style="1" customWidth="1"/>
    <col min="4" max="4" width="9.83203125" style="1" customWidth="1"/>
    <col min="5" max="5" width="8.33203125" style="1" customWidth="1"/>
    <col min="6" max="6" width="9.5" style="1" customWidth="1"/>
    <col min="7" max="7" width="8.33203125" style="1" customWidth="1"/>
    <col min="8" max="8" width="9.6640625" style="1" customWidth="1"/>
    <col min="9" max="9" width="8.33203125" style="1" customWidth="1"/>
    <col min="10" max="10" width="9.6640625" style="1" customWidth="1"/>
    <col min="11" max="11" width="7.1640625" style="1" customWidth="1"/>
    <col min="12" max="12" width="4.83203125" style="1" customWidth="1"/>
    <col min="13" max="13" width="3.6640625" style="1" customWidth="1"/>
    <col min="14" max="16384" width="9.33203125" style="1"/>
  </cols>
  <sheetData>
    <row r="1" spans="1:13" ht="18.75" customHeight="1" x14ac:dyDescent="0.15">
      <c r="A1" s="55" t="s">
        <v>215</v>
      </c>
      <c r="B1" s="55"/>
      <c r="C1" s="55"/>
      <c r="D1" s="56"/>
      <c r="E1" s="56"/>
      <c r="F1" s="56"/>
      <c r="G1" s="56"/>
      <c r="H1" s="55"/>
      <c r="I1" s="55"/>
      <c r="J1" s="55"/>
      <c r="K1" s="55"/>
      <c r="L1" s="55"/>
      <c r="M1" s="55"/>
    </row>
    <row r="2" spans="1:13" ht="25.5" customHeight="1" x14ac:dyDescent="0.15">
      <c r="A2" s="57" t="s">
        <v>217</v>
      </c>
      <c r="B2" s="57"/>
      <c r="C2" s="57"/>
      <c r="D2" s="58"/>
      <c r="E2" s="58"/>
      <c r="F2" s="58"/>
      <c r="G2" s="58"/>
      <c r="H2" s="57"/>
      <c r="I2" s="57"/>
      <c r="J2" s="57"/>
      <c r="K2" s="57"/>
      <c r="L2" s="57"/>
      <c r="M2" s="57"/>
    </row>
    <row r="3" spans="1:13" ht="11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49" t="s">
        <v>216</v>
      </c>
      <c r="M3" s="49"/>
    </row>
    <row r="4" spans="1:13" ht="13.7" customHeight="1" x14ac:dyDescent="0.15">
      <c r="A4" s="50" t="s">
        <v>1</v>
      </c>
      <c r="B4" s="50"/>
      <c r="C4" s="63" t="s">
        <v>210</v>
      </c>
      <c r="D4" s="64"/>
      <c r="E4" s="64"/>
      <c r="F4" s="64"/>
      <c r="G4" s="65"/>
      <c r="H4" s="60" t="s">
        <v>211</v>
      </c>
      <c r="I4" s="61"/>
      <c r="J4" s="61"/>
      <c r="K4" s="61"/>
      <c r="L4" s="61"/>
      <c r="M4" s="62"/>
    </row>
    <row r="5" spans="1:13" ht="27.4" customHeight="1" x14ac:dyDescent="0.15">
      <c r="A5" s="50"/>
      <c r="B5" s="50"/>
      <c r="C5" s="53" t="s">
        <v>209</v>
      </c>
      <c r="D5" s="51" t="s">
        <v>218</v>
      </c>
      <c r="E5" s="53" t="s">
        <v>219</v>
      </c>
      <c r="F5" s="51" t="s">
        <v>220</v>
      </c>
      <c r="G5" s="51" t="s">
        <v>221</v>
      </c>
      <c r="H5" s="53" t="s">
        <v>209</v>
      </c>
      <c r="I5" s="51" t="s">
        <v>218</v>
      </c>
      <c r="J5" s="53" t="s">
        <v>219</v>
      </c>
      <c r="K5" s="51" t="s">
        <v>220</v>
      </c>
      <c r="L5" s="59" t="s">
        <v>221</v>
      </c>
      <c r="M5" s="59"/>
    </row>
    <row r="6" spans="1:13" ht="48" customHeight="1" x14ac:dyDescent="0.15">
      <c r="A6" s="50"/>
      <c r="B6" s="50"/>
      <c r="C6" s="53"/>
      <c r="D6" s="52"/>
      <c r="E6" s="53"/>
      <c r="F6" s="52"/>
      <c r="G6" s="52"/>
      <c r="H6" s="53"/>
      <c r="I6" s="52"/>
      <c r="J6" s="53"/>
      <c r="K6" s="52"/>
      <c r="L6" s="59"/>
      <c r="M6" s="59"/>
    </row>
    <row r="7" spans="1:13" ht="9.4" customHeight="1" x14ac:dyDescent="0.15">
      <c r="A7" s="3" t="s">
        <v>2</v>
      </c>
      <c r="B7" s="4" t="s">
        <v>0</v>
      </c>
      <c r="C7" s="5"/>
      <c r="D7" s="5"/>
      <c r="E7" s="5"/>
      <c r="F7" s="5"/>
      <c r="G7" s="5"/>
      <c r="H7" s="6" t="s">
        <v>0</v>
      </c>
      <c r="I7" s="6" t="s">
        <v>0</v>
      </c>
      <c r="J7" s="6" t="s">
        <v>0</v>
      </c>
      <c r="K7" s="6" t="s">
        <v>0</v>
      </c>
      <c r="L7" s="54" t="s">
        <v>0</v>
      </c>
      <c r="M7" s="54"/>
    </row>
    <row r="8" spans="1:13" ht="9.4" customHeight="1" x14ac:dyDescent="0.15">
      <c r="A8" s="3" t="s">
        <v>3</v>
      </c>
      <c r="B8" s="4" t="s">
        <v>4</v>
      </c>
      <c r="C8" s="8">
        <v>21268950.98</v>
      </c>
      <c r="D8" s="32">
        <v>375585100</v>
      </c>
      <c r="E8" s="32">
        <v>24490756.18</v>
      </c>
      <c r="F8" s="9">
        <f>E8/D8*100</f>
        <v>6.5206942927182157</v>
      </c>
      <c r="G8" s="8">
        <f>E8-C8</f>
        <v>3221805.1999999993</v>
      </c>
      <c r="H8" s="8">
        <v>8271.39</v>
      </c>
      <c r="I8" s="41">
        <v>315200</v>
      </c>
      <c r="J8" s="41">
        <v>25914.66</v>
      </c>
      <c r="K8" s="10">
        <f>J8/I8*100</f>
        <v>8.2216560913705585</v>
      </c>
      <c r="L8" s="46">
        <f>J8-H8</f>
        <v>17643.27</v>
      </c>
      <c r="M8" s="46"/>
    </row>
    <row r="9" spans="1:13" ht="13.9" customHeight="1" x14ac:dyDescent="0.15">
      <c r="A9" s="11" t="s">
        <v>5</v>
      </c>
      <c r="B9" s="4" t="s">
        <v>6</v>
      </c>
      <c r="C9" s="8">
        <v>13383833.220000001</v>
      </c>
      <c r="D9" s="32">
        <v>252187400</v>
      </c>
      <c r="E9" s="32">
        <v>14484426.52</v>
      </c>
      <c r="F9" s="9">
        <f t="shared" ref="F9:F74" si="0">E9/D9*100</f>
        <v>5.7435171305148467</v>
      </c>
      <c r="G9" s="8">
        <f t="shared" ref="G9:G74" si="1">E9-C9</f>
        <v>1100593.2999999989</v>
      </c>
      <c r="H9" s="25"/>
      <c r="I9" s="42"/>
      <c r="J9" s="42"/>
      <c r="K9" s="10"/>
      <c r="L9" s="46"/>
      <c r="M9" s="46"/>
    </row>
    <row r="10" spans="1:13" ht="8.1" customHeight="1" x14ac:dyDescent="0.15">
      <c r="A10" s="12" t="s">
        <v>7</v>
      </c>
      <c r="B10" s="13" t="s">
        <v>8</v>
      </c>
      <c r="C10" s="8">
        <v>13376233.220000001</v>
      </c>
      <c r="D10" s="32">
        <v>251857400</v>
      </c>
      <c r="E10" s="32">
        <v>14484426.52</v>
      </c>
      <c r="F10" s="9">
        <f t="shared" si="0"/>
        <v>5.7510426614425469</v>
      </c>
      <c r="G10" s="8">
        <f t="shared" si="1"/>
        <v>1108193.2999999989</v>
      </c>
      <c r="H10" s="25"/>
      <c r="I10" s="42"/>
      <c r="J10" s="42"/>
      <c r="K10" s="10"/>
      <c r="L10" s="46"/>
      <c r="M10" s="46"/>
    </row>
    <row r="11" spans="1:13" ht="19.5" customHeight="1" x14ac:dyDescent="0.15">
      <c r="A11" s="14" t="s">
        <v>9</v>
      </c>
      <c r="B11" s="15" t="s">
        <v>10</v>
      </c>
      <c r="C11" s="8">
        <v>11652973.9</v>
      </c>
      <c r="D11" s="32">
        <v>236977400</v>
      </c>
      <c r="E11" s="32">
        <v>13855592.119999999</v>
      </c>
      <c r="F11" s="9">
        <f t="shared" si="0"/>
        <v>5.84679894369674</v>
      </c>
      <c r="G11" s="8">
        <f t="shared" si="1"/>
        <v>2202618.2199999988</v>
      </c>
      <c r="H11" s="25"/>
      <c r="I11" s="42"/>
      <c r="J11" s="42"/>
      <c r="K11" s="10"/>
      <c r="L11" s="46"/>
      <c r="M11" s="46"/>
    </row>
    <row r="12" spans="1:13" ht="30.6" customHeight="1" x14ac:dyDescent="0.15">
      <c r="A12" s="14" t="s">
        <v>11</v>
      </c>
      <c r="B12" s="15" t="s">
        <v>12</v>
      </c>
      <c r="C12" s="8">
        <v>1315192.77</v>
      </c>
      <c r="D12" s="32">
        <v>8000000</v>
      </c>
      <c r="E12" s="32">
        <v>320460.40999999997</v>
      </c>
      <c r="F12" s="9">
        <f t="shared" si="0"/>
        <v>4.0057551249999994</v>
      </c>
      <c r="G12" s="8">
        <f t="shared" si="1"/>
        <v>-994732.3600000001</v>
      </c>
      <c r="H12" s="25"/>
      <c r="I12" s="42"/>
      <c r="J12" s="42"/>
      <c r="K12" s="10"/>
      <c r="L12" s="46"/>
      <c r="M12" s="46"/>
    </row>
    <row r="13" spans="1:13" ht="19.5" customHeight="1" x14ac:dyDescent="0.15">
      <c r="A13" s="14" t="s">
        <v>13</v>
      </c>
      <c r="B13" s="15" t="s">
        <v>14</v>
      </c>
      <c r="C13" s="8">
        <v>349541.07</v>
      </c>
      <c r="D13" s="32">
        <v>5173300</v>
      </c>
      <c r="E13" s="32">
        <v>261118.07</v>
      </c>
      <c r="F13" s="9">
        <f t="shared" si="0"/>
        <v>5.0474178957338651</v>
      </c>
      <c r="G13" s="8">
        <f t="shared" si="1"/>
        <v>-88423</v>
      </c>
      <c r="H13" s="25"/>
      <c r="I13" s="42"/>
      <c r="J13" s="42"/>
      <c r="K13" s="10"/>
      <c r="L13" s="46"/>
      <c r="M13" s="46"/>
    </row>
    <row r="14" spans="1:13" ht="19.5" customHeight="1" x14ac:dyDescent="0.15">
      <c r="A14" s="14" t="s">
        <v>15</v>
      </c>
      <c r="B14" s="15" t="s">
        <v>16</v>
      </c>
      <c r="C14" s="8">
        <v>58525.48</v>
      </c>
      <c r="D14" s="32">
        <v>1706700</v>
      </c>
      <c r="E14" s="32">
        <v>47255.92</v>
      </c>
      <c r="F14" s="9">
        <f t="shared" si="0"/>
        <v>2.7688474834475887</v>
      </c>
      <c r="G14" s="8">
        <f t="shared" si="1"/>
        <v>-11269.560000000005</v>
      </c>
      <c r="H14" s="25"/>
      <c r="I14" s="42"/>
      <c r="J14" s="42"/>
      <c r="K14" s="10"/>
      <c r="L14" s="46"/>
      <c r="M14" s="46"/>
    </row>
    <row r="15" spans="1:13" ht="8.1" customHeight="1" x14ac:dyDescent="0.15">
      <c r="A15" s="12" t="s">
        <v>17</v>
      </c>
      <c r="B15" s="13" t="s">
        <v>18</v>
      </c>
      <c r="C15" s="8">
        <v>7600</v>
      </c>
      <c r="D15" s="32">
        <v>330000</v>
      </c>
      <c r="E15" s="32"/>
      <c r="F15" s="9"/>
      <c r="G15" s="8">
        <f t="shared" si="1"/>
        <v>-7600</v>
      </c>
      <c r="H15" s="25"/>
      <c r="I15" s="42"/>
      <c r="J15" s="42"/>
      <c r="K15" s="10"/>
      <c r="L15" s="46"/>
      <c r="M15" s="46"/>
    </row>
    <row r="16" spans="1:13" ht="13.9" customHeight="1" x14ac:dyDescent="0.15">
      <c r="A16" s="14" t="s">
        <v>19</v>
      </c>
      <c r="B16" s="15" t="s">
        <v>20</v>
      </c>
      <c r="C16" s="8">
        <v>7600</v>
      </c>
      <c r="D16" s="32">
        <v>330000</v>
      </c>
      <c r="E16" s="32"/>
      <c r="F16" s="9"/>
      <c r="G16" s="8">
        <f t="shared" si="1"/>
        <v>-7600</v>
      </c>
      <c r="H16" s="25"/>
      <c r="I16" s="42"/>
      <c r="J16" s="42"/>
      <c r="K16" s="10"/>
      <c r="L16" s="46"/>
      <c r="M16" s="46"/>
    </row>
    <row r="17" spans="1:13" ht="13.9" customHeight="1" x14ac:dyDescent="0.15">
      <c r="A17" s="11" t="s">
        <v>21</v>
      </c>
      <c r="B17" s="4" t="s">
        <v>22</v>
      </c>
      <c r="C17" s="8">
        <v>1427.77</v>
      </c>
      <c r="D17" s="32">
        <v>464000</v>
      </c>
      <c r="E17" s="32"/>
      <c r="F17" s="9"/>
      <c r="G17" s="8">
        <f t="shared" si="1"/>
        <v>-1427.77</v>
      </c>
      <c r="H17" s="25"/>
      <c r="I17" s="42"/>
      <c r="J17" s="42"/>
      <c r="K17" s="10"/>
      <c r="L17" s="46"/>
      <c r="M17" s="46"/>
    </row>
    <row r="18" spans="1:13" ht="13.9" customHeight="1" x14ac:dyDescent="0.15">
      <c r="A18" s="12" t="s">
        <v>23</v>
      </c>
      <c r="B18" s="13" t="s">
        <v>24</v>
      </c>
      <c r="C18" s="8">
        <v>1425.2</v>
      </c>
      <c r="D18" s="32">
        <v>4000</v>
      </c>
      <c r="E18" s="32"/>
      <c r="F18" s="9"/>
      <c r="G18" s="8">
        <f t="shared" si="1"/>
        <v>-1425.2</v>
      </c>
      <c r="H18" s="25"/>
      <c r="I18" s="42"/>
      <c r="J18" s="42"/>
      <c r="K18" s="10"/>
      <c r="L18" s="46"/>
      <c r="M18" s="46"/>
    </row>
    <row r="19" spans="1:13" ht="30.6" customHeight="1" x14ac:dyDescent="0.15">
      <c r="A19" s="14" t="s">
        <v>25</v>
      </c>
      <c r="B19" s="15" t="s">
        <v>26</v>
      </c>
      <c r="C19" s="8">
        <v>1425.2</v>
      </c>
      <c r="D19" s="33">
        <v>4000</v>
      </c>
      <c r="E19" s="33"/>
      <c r="F19" s="9"/>
      <c r="G19" s="8">
        <f t="shared" si="1"/>
        <v>-1425.2</v>
      </c>
      <c r="H19" s="25"/>
      <c r="I19" s="42"/>
      <c r="J19" s="42"/>
      <c r="K19" s="10"/>
      <c r="L19" s="46"/>
      <c r="M19" s="46"/>
    </row>
    <row r="20" spans="1:13" ht="8.1" customHeight="1" x14ac:dyDescent="0.15">
      <c r="A20" s="12" t="s">
        <v>27</v>
      </c>
      <c r="B20" s="13" t="s">
        <v>28</v>
      </c>
      <c r="C20" s="8">
        <v>2.57</v>
      </c>
      <c r="D20" s="33">
        <v>460000</v>
      </c>
      <c r="E20" s="33"/>
      <c r="F20" s="9"/>
      <c r="G20" s="8">
        <f t="shared" si="1"/>
        <v>-2.57</v>
      </c>
      <c r="H20" s="25"/>
      <c r="I20" s="42"/>
      <c r="J20" s="42"/>
      <c r="K20" s="10"/>
      <c r="L20" s="46"/>
      <c r="M20" s="46"/>
    </row>
    <row r="21" spans="1:13" ht="19.5" customHeight="1" x14ac:dyDescent="0.15">
      <c r="A21" s="14" t="s">
        <v>29</v>
      </c>
      <c r="B21" s="15" t="s">
        <v>30</v>
      </c>
      <c r="C21" s="8">
        <v>2.57</v>
      </c>
      <c r="D21" s="33">
        <v>460000</v>
      </c>
      <c r="E21" s="33"/>
      <c r="F21" s="9"/>
      <c r="G21" s="8">
        <f t="shared" si="1"/>
        <v>-2.57</v>
      </c>
      <c r="H21" s="25"/>
      <c r="I21" s="42"/>
      <c r="J21" s="42"/>
      <c r="K21" s="10"/>
      <c r="L21" s="46"/>
      <c r="M21" s="46"/>
    </row>
    <row r="22" spans="1:13" ht="8.1" customHeight="1" x14ac:dyDescent="0.15">
      <c r="A22" s="11" t="s">
        <v>31</v>
      </c>
      <c r="B22" s="4" t="s">
        <v>32</v>
      </c>
      <c r="C22" s="8">
        <v>695791.5</v>
      </c>
      <c r="D22" s="33">
        <v>30916400</v>
      </c>
      <c r="E22" s="33">
        <v>892649.66</v>
      </c>
      <c r="F22" s="9">
        <f t="shared" si="0"/>
        <v>2.8873014322495507</v>
      </c>
      <c r="G22" s="8">
        <f t="shared" si="1"/>
        <v>196858.16000000003</v>
      </c>
      <c r="H22" s="25"/>
      <c r="I22" s="42"/>
      <c r="J22" s="42"/>
      <c r="K22" s="10"/>
      <c r="L22" s="46"/>
      <c r="M22" s="46"/>
    </row>
    <row r="23" spans="1:13" ht="13.9" customHeight="1" x14ac:dyDescent="0.15">
      <c r="A23" s="12" t="s">
        <v>33</v>
      </c>
      <c r="B23" s="13" t="s">
        <v>34</v>
      </c>
      <c r="C23" s="8" t="s">
        <v>0</v>
      </c>
      <c r="D23" s="33">
        <v>5188300</v>
      </c>
      <c r="E23" s="33"/>
      <c r="F23" s="9"/>
      <c r="G23" s="8"/>
      <c r="H23" s="25"/>
      <c r="I23" s="42"/>
      <c r="J23" s="42"/>
      <c r="K23" s="10"/>
      <c r="L23" s="46"/>
      <c r="M23" s="46"/>
    </row>
    <row r="24" spans="1:13" ht="8.1" customHeight="1" x14ac:dyDescent="0.15">
      <c r="A24" s="14" t="s">
        <v>35</v>
      </c>
      <c r="B24" s="15" t="s">
        <v>36</v>
      </c>
      <c r="C24" s="8" t="s">
        <v>0</v>
      </c>
      <c r="D24" s="33">
        <v>5188300</v>
      </c>
      <c r="E24" s="33"/>
      <c r="F24" s="9"/>
      <c r="G24" s="8"/>
      <c r="H24" s="25"/>
      <c r="I24" s="42"/>
      <c r="J24" s="42"/>
      <c r="K24" s="10"/>
      <c r="L24" s="46"/>
      <c r="M24" s="46"/>
    </row>
    <row r="25" spans="1:13" ht="13.9" customHeight="1" x14ac:dyDescent="0.15">
      <c r="A25" s="12" t="s">
        <v>37</v>
      </c>
      <c r="B25" s="13" t="s">
        <v>38</v>
      </c>
      <c r="C25" s="8" t="s">
        <v>0</v>
      </c>
      <c r="D25" s="33">
        <v>17093100</v>
      </c>
      <c r="E25" s="33"/>
      <c r="F25" s="9"/>
      <c r="G25" s="8"/>
      <c r="H25" s="25"/>
      <c r="I25" s="42"/>
      <c r="J25" s="42"/>
      <c r="K25" s="10"/>
      <c r="L25" s="46"/>
      <c r="M25" s="46"/>
    </row>
    <row r="26" spans="1:13" ht="8.1" customHeight="1" x14ac:dyDescent="0.15">
      <c r="A26" s="14" t="s">
        <v>35</v>
      </c>
      <c r="B26" s="15" t="s">
        <v>39</v>
      </c>
      <c r="C26" s="8" t="s">
        <v>0</v>
      </c>
      <c r="D26" s="33">
        <v>17093100</v>
      </c>
      <c r="E26" s="33"/>
      <c r="F26" s="9"/>
      <c r="G26" s="8"/>
      <c r="H26" s="25"/>
      <c r="I26" s="42"/>
      <c r="J26" s="42"/>
      <c r="K26" s="10"/>
      <c r="L26" s="46"/>
      <c r="M26" s="46"/>
    </row>
    <row r="27" spans="1:13" ht="19.5" customHeight="1" x14ac:dyDescent="0.15">
      <c r="A27" s="12" t="s">
        <v>40</v>
      </c>
      <c r="B27" s="13" t="s">
        <v>41</v>
      </c>
      <c r="C27" s="8">
        <v>695791.5</v>
      </c>
      <c r="D27" s="33">
        <v>8635000</v>
      </c>
      <c r="E27" s="33">
        <v>892649.66</v>
      </c>
      <c r="F27" s="9">
        <f t="shared" si="0"/>
        <v>10.337575680370586</v>
      </c>
      <c r="G27" s="8">
        <f t="shared" si="1"/>
        <v>196858.16000000003</v>
      </c>
      <c r="H27" s="25"/>
      <c r="I27" s="42"/>
      <c r="J27" s="42"/>
      <c r="K27" s="10"/>
      <c r="L27" s="46"/>
      <c r="M27" s="46"/>
    </row>
    <row r="28" spans="1:13" ht="8.4499999999999993" customHeight="1" x14ac:dyDescent="0.15">
      <c r="A28" s="11" t="s">
        <v>42</v>
      </c>
      <c r="B28" s="4" t="s">
        <v>43</v>
      </c>
      <c r="C28" s="8">
        <v>7187898.4900000002</v>
      </c>
      <c r="D28" s="33">
        <v>92017300</v>
      </c>
      <c r="E28" s="33">
        <v>9113680</v>
      </c>
      <c r="F28" s="9">
        <f t="shared" si="0"/>
        <v>9.9043114718645295</v>
      </c>
      <c r="G28" s="8">
        <f t="shared" si="1"/>
        <v>1925781.5099999998</v>
      </c>
      <c r="H28" s="25"/>
      <c r="I28" s="42"/>
      <c r="J28" s="42"/>
      <c r="K28" s="10"/>
      <c r="L28" s="46"/>
      <c r="M28" s="46"/>
    </row>
    <row r="29" spans="1:13" ht="8.1" customHeight="1" x14ac:dyDescent="0.15">
      <c r="A29" s="12" t="s">
        <v>44</v>
      </c>
      <c r="B29" s="13" t="s">
        <v>45</v>
      </c>
      <c r="C29" s="8">
        <v>3725297.29</v>
      </c>
      <c r="D29" s="34">
        <v>49746500</v>
      </c>
      <c r="E29" s="34">
        <v>4136718.59</v>
      </c>
      <c r="F29" s="9">
        <f t="shared" si="0"/>
        <v>8.315597258098558</v>
      </c>
      <c r="G29" s="8">
        <f t="shared" si="1"/>
        <v>411421.29999999981</v>
      </c>
      <c r="H29" s="25"/>
      <c r="I29" s="42"/>
      <c r="J29" s="42"/>
      <c r="K29" s="10"/>
      <c r="L29" s="46"/>
      <c r="M29" s="46"/>
    </row>
    <row r="30" spans="1:13" ht="19.5" customHeight="1" x14ac:dyDescent="0.15">
      <c r="A30" s="14" t="s">
        <v>46</v>
      </c>
      <c r="B30" s="15" t="s">
        <v>47</v>
      </c>
      <c r="C30" s="8">
        <v>7048.6</v>
      </c>
      <c r="D30" s="34">
        <v>2800</v>
      </c>
      <c r="E30" s="34">
        <v>1128.9100000000001</v>
      </c>
      <c r="F30" s="9">
        <f t="shared" si="0"/>
        <v>40.318214285714291</v>
      </c>
      <c r="G30" s="8">
        <f t="shared" si="1"/>
        <v>-5919.6900000000005</v>
      </c>
      <c r="H30" s="25"/>
      <c r="I30" s="42"/>
      <c r="J30" s="42"/>
      <c r="K30" s="10"/>
      <c r="L30" s="46"/>
      <c r="M30" s="46"/>
    </row>
    <row r="31" spans="1:13" ht="19.5" customHeight="1" x14ac:dyDescent="0.15">
      <c r="A31" s="14" t="s">
        <v>48</v>
      </c>
      <c r="B31" s="15" t="s">
        <v>49</v>
      </c>
      <c r="C31" s="8">
        <v>4675.8</v>
      </c>
      <c r="D31" s="34">
        <v>173600</v>
      </c>
      <c r="E31" s="34">
        <v>13100.35</v>
      </c>
      <c r="F31" s="9">
        <f t="shared" si="0"/>
        <v>7.5462845622119819</v>
      </c>
      <c r="G31" s="8">
        <f t="shared" si="1"/>
        <v>8424.5499999999993</v>
      </c>
      <c r="H31" s="25"/>
      <c r="I31" s="42"/>
      <c r="J31" s="42"/>
      <c r="K31" s="10"/>
      <c r="L31" s="46"/>
      <c r="M31" s="46"/>
    </row>
    <row r="32" spans="1:13" ht="19.5" customHeight="1" x14ac:dyDescent="0.15">
      <c r="A32" s="14" t="s">
        <v>50</v>
      </c>
      <c r="B32" s="15" t="s">
        <v>51</v>
      </c>
      <c r="C32" s="8">
        <v>2800.09</v>
      </c>
      <c r="D32" s="34">
        <v>380800</v>
      </c>
      <c r="E32" s="34">
        <v>11302.99</v>
      </c>
      <c r="F32" s="9">
        <f t="shared" si="0"/>
        <v>2.9682221638655459</v>
      </c>
      <c r="G32" s="8">
        <f t="shared" si="1"/>
        <v>8502.9</v>
      </c>
      <c r="H32" s="25"/>
      <c r="I32" s="42"/>
      <c r="J32" s="42"/>
      <c r="K32" s="10"/>
      <c r="L32" s="46"/>
      <c r="M32" s="46"/>
    </row>
    <row r="33" spans="1:13" ht="19.5" customHeight="1" x14ac:dyDescent="0.15">
      <c r="A33" s="14" t="s">
        <v>52</v>
      </c>
      <c r="B33" s="15" t="s">
        <v>53</v>
      </c>
      <c r="C33" s="8">
        <v>369150.87</v>
      </c>
      <c r="D33" s="34">
        <v>1354300</v>
      </c>
      <c r="E33" s="34">
        <v>442378.85</v>
      </c>
      <c r="F33" s="9">
        <f t="shared" si="0"/>
        <v>32.664760392822863</v>
      </c>
      <c r="G33" s="8">
        <f t="shared" si="1"/>
        <v>73227.979999999981</v>
      </c>
      <c r="H33" s="25"/>
      <c r="I33" s="42"/>
      <c r="J33" s="42"/>
      <c r="K33" s="10"/>
      <c r="L33" s="46"/>
      <c r="M33" s="46"/>
    </row>
    <row r="34" spans="1:13" ht="8.1" customHeight="1" x14ac:dyDescent="0.15">
      <c r="A34" s="14" t="s">
        <v>54</v>
      </c>
      <c r="B34" s="15" t="s">
        <v>55</v>
      </c>
      <c r="C34" s="8">
        <v>1264492.71</v>
      </c>
      <c r="D34" s="34">
        <v>17600000</v>
      </c>
      <c r="E34" s="34">
        <v>1255450</v>
      </c>
      <c r="F34" s="9">
        <f t="shared" si="0"/>
        <v>7.1332386363636369</v>
      </c>
      <c r="G34" s="8">
        <f t="shared" si="1"/>
        <v>-9042.7099999999627</v>
      </c>
      <c r="H34" s="25"/>
      <c r="I34" s="42"/>
      <c r="J34" s="42"/>
      <c r="K34" s="10"/>
      <c r="L34" s="46"/>
      <c r="M34" s="46"/>
    </row>
    <row r="35" spans="1:13" ht="8.1" customHeight="1" x14ac:dyDescent="0.15">
      <c r="A35" s="14" t="s">
        <v>56</v>
      </c>
      <c r="B35" s="15" t="s">
        <v>57</v>
      </c>
      <c r="C35" s="8">
        <v>1878647.31</v>
      </c>
      <c r="D35" s="34">
        <v>22800000</v>
      </c>
      <c r="E35" s="34">
        <v>2115842.0299999998</v>
      </c>
      <c r="F35" s="9">
        <f t="shared" si="0"/>
        <v>9.2800089035087705</v>
      </c>
      <c r="G35" s="8">
        <f t="shared" si="1"/>
        <v>237194.71999999974</v>
      </c>
      <c r="H35" s="25"/>
      <c r="I35" s="42"/>
      <c r="J35" s="42"/>
      <c r="K35" s="10"/>
      <c r="L35" s="46"/>
      <c r="M35" s="46"/>
    </row>
    <row r="36" spans="1:13" ht="8.1" customHeight="1" x14ac:dyDescent="0.15">
      <c r="A36" s="14" t="s">
        <v>58</v>
      </c>
      <c r="B36" s="15" t="s">
        <v>59</v>
      </c>
      <c r="C36" s="8">
        <v>36839.39</v>
      </c>
      <c r="D36" s="34">
        <v>2300000</v>
      </c>
      <c r="E36" s="34">
        <v>57627.58</v>
      </c>
      <c r="F36" s="9">
        <f t="shared" si="0"/>
        <v>2.505546956521739</v>
      </c>
      <c r="G36" s="8">
        <f t="shared" si="1"/>
        <v>20788.190000000002</v>
      </c>
      <c r="H36" s="25"/>
      <c r="I36" s="42"/>
      <c r="J36" s="42"/>
      <c r="K36" s="10"/>
      <c r="L36" s="46"/>
      <c r="M36" s="46"/>
    </row>
    <row r="37" spans="1:13" ht="8.1" customHeight="1" x14ac:dyDescent="0.15">
      <c r="A37" s="14" t="s">
        <v>60</v>
      </c>
      <c r="B37" s="15" t="s">
        <v>61</v>
      </c>
      <c r="C37" s="8">
        <v>146992.51999999999</v>
      </c>
      <c r="D37" s="34">
        <v>5000000</v>
      </c>
      <c r="E37" s="34">
        <v>221137.88</v>
      </c>
      <c r="F37" s="9">
        <f t="shared" si="0"/>
        <v>4.4227575999999997</v>
      </c>
      <c r="G37" s="8">
        <f t="shared" si="1"/>
        <v>74145.360000000015</v>
      </c>
      <c r="H37" s="25"/>
      <c r="I37" s="42"/>
      <c r="J37" s="42"/>
      <c r="K37" s="10"/>
      <c r="L37" s="46"/>
      <c r="M37" s="46"/>
    </row>
    <row r="38" spans="1:13" ht="8.1" customHeight="1" x14ac:dyDescent="0.15">
      <c r="A38" s="14" t="s">
        <v>62</v>
      </c>
      <c r="B38" s="15" t="s">
        <v>63</v>
      </c>
      <c r="C38" s="8" t="s">
        <v>0</v>
      </c>
      <c r="D38" s="34">
        <v>62000</v>
      </c>
      <c r="E38" s="34"/>
      <c r="F38" s="9"/>
      <c r="G38" s="8"/>
      <c r="H38" s="25"/>
      <c r="I38" s="42"/>
      <c r="J38" s="42"/>
      <c r="K38" s="10"/>
      <c r="L38" s="46"/>
      <c r="M38" s="46"/>
    </row>
    <row r="39" spans="1:13" ht="8.1" customHeight="1" x14ac:dyDescent="0.15">
      <c r="A39" s="14" t="s">
        <v>64</v>
      </c>
      <c r="B39" s="15" t="s">
        <v>65</v>
      </c>
      <c r="C39" s="8">
        <v>14650</v>
      </c>
      <c r="D39" s="34">
        <v>73000</v>
      </c>
      <c r="E39" s="34">
        <v>18750</v>
      </c>
      <c r="F39" s="9">
        <f t="shared" si="0"/>
        <v>25.684931506849317</v>
      </c>
      <c r="G39" s="8">
        <f t="shared" si="1"/>
        <v>4100</v>
      </c>
      <c r="H39" s="25"/>
      <c r="I39" s="42"/>
      <c r="J39" s="42"/>
      <c r="K39" s="10"/>
      <c r="L39" s="46"/>
      <c r="M39" s="46"/>
    </row>
    <row r="40" spans="1:13" ht="8.1" customHeight="1" x14ac:dyDescent="0.15">
      <c r="A40" s="12" t="s">
        <v>66</v>
      </c>
      <c r="B40" s="13" t="s">
        <v>67</v>
      </c>
      <c r="C40" s="8">
        <v>1729.06</v>
      </c>
      <c r="D40" s="34">
        <v>40800</v>
      </c>
      <c r="E40" s="34">
        <v>9920</v>
      </c>
      <c r="F40" s="9">
        <f t="shared" si="0"/>
        <v>24.313725490196077</v>
      </c>
      <c r="G40" s="8">
        <f t="shared" si="1"/>
        <v>8190.9400000000005</v>
      </c>
      <c r="H40" s="25"/>
      <c r="I40" s="42"/>
      <c r="J40" s="42"/>
      <c r="K40" s="10"/>
      <c r="L40" s="46"/>
      <c r="M40" s="46"/>
    </row>
    <row r="41" spans="1:13" ht="8.1" customHeight="1" x14ac:dyDescent="0.15">
      <c r="A41" s="14" t="s">
        <v>68</v>
      </c>
      <c r="B41" s="15" t="s">
        <v>69</v>
      </c>
      <c r="C41" s="8">
        <v>1729.06</v>
      </c>
      <c r="D41" s="34">
        <v>40800</v>
      </c>
      <c r="E41" s="34">
        <v>9920</v>
      </c>
      <c r="F41" s="9">
        <f t="shared" si="0"/>
        <v>24.313725490196077</v>
      </c>
      <c r="G41" s="8">
        <f t="shared" si="1"/>
        <v>8190.9400000000005</v>
      </c>
      <c r="H41" s="25"/>
      <c r="I41" s="42"/>
      <c r="J41" s="42"/>
      <c r="K41" s="10"/>
      <c r="L41" s="46"/>
      <c r="M41" s="46"/>
    </row>
    <row r="42" spans="1:13" ht="8.1" customHeight="1" x14ac:dyDescent="0.15">
      <c r="A42" s="12" t="s">
        <v>70</v>
      </c>
      <c r="B42" s="13" t="s">
        <v>71</v>
      </c>
      <c r="C42" s="8">
        <v>3460872.14</v>
      </c>
      <c r="D42" s="34">
        <v>42230000</v>
      </c>
      <c r="E42" s="34">
        <v>4967041.41</v>
      </c>
      <c r="F42" s="9">
        <f t="shared" si="0"/>
        <v>11.76187878285579</v>
      </c>
      <c r="G42" s="8">
        <f t="shared" si="1"/>
        <v>1506169.27</v>
      </c>
      <c r="H42" s="25"/>
      <c r="I42" s="42"/>
      <c r="J42" s="42"/>
      <c r="K42" s="10"/>
      <c r="L42" s="46"/>
      <c r="M42" s="46"/>
    </row>
    <row r="43" spans="1:13" ht="8.1" customHeight="1" x14ac:dyDescent="0.15">
      <c r="A43" s="14" t="s">
        <v>72</v>
      </c>
      <c r="B43" s="15" t="s">
        <v>73</v>
      </c>
      <c r="C43" s="8">
        <v>383746.38</v>
      </c>
      <c r="D43" s="34">
        <v>2300000</v>
      </c>
      <c r="E43" s="34">
        <v>311058.59000000003</v>
      </c>
      <c r="F43" s="9">
        <f t="shared" si="0"/>
        <v>13.524286521739132</v>
      </c>
      <c r="G43" s="8">
        <f t="shared" si="1"/>
        <v>-72687.789999999979</v>
      </c>
      <c r="H43" s="25"/>
      <c r="I43" s="42"/>
      <c r="J43" s="42"/>
      <c r="K43" s="10"/>
      <c r="L43" s="46"/>
      <c r="M43" s="46"/>
    </row>
    <row r="44" spans="1:13" ht="8.1" customHeight="1" x14ac:dyDescent="0.15">
      <c r="A44" s="14" t="s">
        <v>74</v>
      </c>
      <c r="B44" s="15" t="s">
        <v>75</v>
      </c>
      <c r="C44" s="8">
        <v>2550956.88</v>
      </c>
      <c r="D44" s="34">
        <v>35430000</v>
      </c>
      <c r="E44" s="34">
        <v>3830837.98</v>
      </c>
      <c r="F44" s="9">
        <f t="shared" si="0"/>
        <v>10.812413152695456</v>
      </c>
      <c r="G44" s="8">
        <f t="shared" si="1"/>
        <v>1279881.1000000001</v>
      </c>
      <c r="H44" s="25"/>
      <c r="I44" s="42"/>
      <c r="J44" s="42"/>
      <c r="K44" s="10"/>
      <c r="L44" s="46"/>
      <c r="M44" s="46"/>
    </row>
    <row r="45" spans="1:13" ht="30.6" customHeight="1" x14ac:dyDescent="0.15">
      <c r="A45" s="14" t="s">
        <v>76</v>
      </c>
      <c r="B45" s="15" t="s">
        <v>77</v>
      </c>
      <c r="C45" s="8">
        <v>526168.88</v>
      </c>
      <c r="D45" s="34">
        <v>4500000</v>
      </c>
      <c r="E45" s="34">
        <v>825144.84</v>
      </c>
      <c r="F45" s="9">
        <f t="shared" si="0"/>
        <v>18.336552000000001</v>
      </c>
      <c r="G45" s="8">
        <f t="shared" si="1"/>
        <v>298975.95999999996</v>
      </c>
      <c r="H45" s="25"/>
      <c r="I45" s="42"/>
      <c r="J45" s="42"/>
      <c r="K45" s="10"/>
      <c r="L45" s="46"/>
      <c r="M45" s="46"/>
    </row>
    <row r="46" spans="1:13" ht="8.1" customHeight="1" x14ac:dyDescent="0.15">
      <c r="A46" s="11" t="s">
        <v>78</v>
      </c>
      <c r="B46" s="4" t="s">
        <v>79</v>
      </c>
      <c r="C46" s="8" t="s">
        <v>0</v>
      </c>
      <c r="D46" s="35"/>
      <c r="E46" s="35"/>
      <c r="F46" s="9"/>
      <c r="G46" s="8"/>
      <c r="H46" s="8">
        <v>8271.39</v>
      </c>
      <c r="I46" s="41">
        <v>315200</v>
      </c>
      <c r="J46" s="41">
        <v>25914.66</v>
      </c>
      <c r="K46" s="10">
        <f t="shared" ref="K46:K52" si="2">J46/I46*100</f>
        <v>8.2216560913705585</v>
      </c>
      <c r="L46" s="46">
        <f>J46-H46</f>
        <v>17643.27</v>
      </c>
      <c r="M46" s="46"/>
    </row>
    <row r="47" spans="1:13" ht="8.1" customHeight="1" x14ac:dyDescent="0.15">
      <c r="A47" s="12" t="s">
        <v>80</v>
      </c>
      <c r="B47" s="13" t="s">
        <v>81</v>
      </c>
      <c r="C47" s="8" t="s">
        <v>0</v>
      </c>
      <c r="D47" s="35"/>
      <c r="E47" s="35"/>
      <c r="F47" s="9"/>
      <c r="G47" s="8"/>
      <c r="H47" s="8">
        <v>8271.39</v>
      </c>
      <c r="I47" s="41">
        <v>315200</v>
      </c>
      <c r="J47" s="41">
        <v>25914.66</v>
      </c>
      <c r="K47" s="10">
        <f t="shared" si="2"/>
        <v>8.2216560913705585</v>
      </c>
      <c r="L47" s="46">
        <f t="shared" ref="L47:L52" si="3">J47-H47</f>
        <v>17643.27</v>
      </c>
      <c r="M47" s="46"/>
    </row>
    <row r="48" spans="1:13" ht="25.15" customHeight="1" x14ac:dyDescent="0.15">
      <c r="A48" s="14" t="s">
        <v>82</v>
      </c>
      <c r="B48" s="15" t="s">
        <v>83</v>
      </c>
      <c r="C48" s="8" t="s">
        <v>0</v>
      </c>
      <c r="D48" s="35"/>
      <c r="E48" s="35"/>
      <c r="F48" s="9"/>
      <c r="G48" s="8"/>
      <c r="H48" s="8">
        <v>620.54</v>
      </c>
      <c r="I48" s="41">
        <v>148000</v>
      </c>
      <c r="J48" s="41">
        <v>8353.33</v>
      </c>
      <c r="K48" s="10">
        <f t="shared" si="2"/>
        <v>5.6441418918918922</v>
      </c>
      <c r="L48" s="46">
        <f t="shared" si="3"/>
        <v>7732.79</v>
      </c>
      <c r="M48" s="46"/>
    </row>
    <row r="49" spans="1:13" ht="13.9" customHeight="1" x14ac:dyDescent="0.15">
      <c r="A49" s="14" t="s">
        <v>84</v>
      </c>
      <c r="B49" s="15" t="s">
        <v>85</v>
      </c>
      <c r="C49" s="8" t="s">
        <v>0</v>
      </c>
      <c r="D49" s="35"/>
      <c r="E49" s="35"/>
      <c r="F49" s="9"/>
      <c r="G49" s="8"/>
      <c r="H49" s="8" t="s">
        <v>0</v>
      </c>
      <c r="I49" s="41">
        <v>700</v>
      </c>
      <c r="J49" s="41"/>
      <c r="K49" s="10"/>
      <c r="L49" s="46"/>
      <c r="M49" s="46"/>
    </row>
    <row r="50" spans="1:13" ht="25.15" customHeight="1" x14ac:dyDescent="0.15">
      <c r="A50" s="14" t="s">
        <v>86</v>
      </c>
      <c r="B50" s="16" t="s">
        <v>87</v>
      </c>
      <c r="C50" s="8" t="s">
        <v>0</v>
      </c>
      <c r="D50" s="35"/>
      <c r="E50" s="35"/>
      <c r="F50" s="9"/>
      <c r="G50" s="8"/>
      <c r="H50" s="8">
        <v>7650.85</v>
      </c>
      <c r="I50" s="41">
        <v>166500</v>
      </c>
      <c r="J50" s="41">
        <v>16850.91</v>
      </c>
      <c r="K50" s="10">
        <f t="shared" si="2"/>
        <v>10.120666666666667</v>
      </c>
      <c r="L50" s="46">
        <f t="shared" si="3"/>
        <v>9200.06</v>
      </c>
      <c r="M50" s="46"/>
    </row>
    <row r="51" spans="1:13" ht="25.15" customHeight="1" x14ac:dyDescent="0.15">
      <c r="A51" s="39" t="s">
        <v>225</v>
      </c>
      <c r="B51" s="40" t="s">
        <v>226</v>
      </c>
      <c r="C51" s="19"/>
      <c r="D51" s="35"/>
      <c r="E51" s="35"/>
      <c r="F51" s="9"/>
      <c r="G51" s="8"/>
      <c r="H51" s="8"/>
      <c r="I51" s="41"/>
      <c r="J51" s="41">
        <v>710.42</v>
      </c>
      <c r="K51" s="9"/>
      <c r="L51" s="66">
        <v>710.42</v>
      </c>
      <c r="M51" s="67"/>
    </row>
    <row r="52" spans="1:13" ht="9.4" customHeight="1" x14ac:dyDescent="0.15">
      <c r="A52" s="3" t="s">
        <v>88</v>
      </c>
      <c r="B52" s="26" t="s">
        <v>89</v>
      </c>
      <c r="C52" s="8">
        <v>485609.69</v>
      </c>
      <c r="D52" s="35"/>
      <c r="E52" s="35"/>
      <c r="F52" s="9"/>
      <c r="G52" s="8">
        <f t="shared" si="1"/>
        <v>-485609.69</v>
      </c>
      <c r="H52" s="8">
        <v>911167.2</v>
      </c>
      <c r="I52" s="41">
        <v>4576584</v>
      </c>
      <c r="J52" s="41">
        <v>511848.47</v>
      </c>
      <c r="K52" s="10">
        <f t="shared" si="2"/>
        <v>11.184072443551782</v>
      </c>
      <c r="L52" s="46">
        <f t="shared" si="3"/>
        <v>-399318.73</v>
      </c>
      <c r="M52" s="46"/>
    </row>
    <row r="53" spans="1:13" ht="8.1" customHeight="1" x14ac:dyDescent="0.15">
      <c r="A53" s="11" t="s">
        <v>90</v>
      </c>
      <c r="B53" s="4" t="s">
        <v>91</v>
      </c>
      <c r="C53" s="8">
        <v>88980.6</v>
      </c>
      <c r="D53" s="35">
        <v>6455600</v>
      </c>
      <c r="E53" s="35">
        <v>345327.08</v>
      </c>
      <c r="F53" s="9">
        <f t="shared" si="0"/>
        <v>5.3492638949129443</v>
      </c>
      <c r="G53" s="8">
        <f t="shared" si="1"/>
        <v>256346.48</v>
      </c>
      <c r="H53" s="8">
        <v>444109.84</v>
      </c>
      <c r="I53" s="41"/>
      <c r="J53" s="41"/>
      <c r="K53" s="10"/>
      <c r="L53" s="46"/>
      <c r="M53" s="46"/>
    </row>
    <row r="54" spans="1:13" ht="36.200000000000003" customHeight="1" x14ac:dyDescent="0.15">
      <c r="A54" s="12" t="s">
        <v>92</v>
      </c>
      <c r="B54" s="13" t="s">
        <v>93</v>
      </c>
      <c r="C54" s="8" t="s">
        <v>0</v>
      </c>
      <c r="D54" s="35">
        <v>1463000</v>
      </c>
      <c r="E54" s="35">
        <v>132169.26</v>
      </c>
      <c r="F54" s="9"/>
      <c r="G54" s="43">
        <v>132169.26</v>
      </c>
      <c r="H54" s="25"/>
      <c r="I54" s="41"/>
      <c r="J54" s="41"/>
      <c r="K54" s="10"/>
      <c r="L54" s="46"/>
      <c r="M54" s="46"/>
    </row>
    <row r="55" spans="1:13" ht="19.5" customHeight="1" x14ac:dyDescent="0.15">
      <c r="A55" s="14" t="s">
        <v>94</v>
      </c>
      <c r="B55" s="15" t="s">
        <v>95</v>
      </c>
      <c r="C55" s="8" t="s">
        <v>0</v>
      </c>
      <c r="D55" s="36">
        <v>195000</v>
      </c>
      <c r="E55" s="36"/>
      <c r="F55" s="9"/>
      <c r="G55" s="8"/>
      <c r="H55" s="25"/>
      <c r="I55" s="41"/>
      <c r="J55" s="41"/>
      <c r="K55" s="10"/>
      <c r="L55" s="46"/>
      <c r="M55" s="46"/>
    </row>
    <row r="56" spans="1:13" ht="8.1" customHeight="1" x14ac:dyDescent="0.15">
      <c r="A56" s="12" t="s">
        <v>96</v>
      </c>
      <c r="B56" s="13" t="s">
        <v>97</v>
      </c>
      <c r="C56" s="8">
        <v>88980.6</v>
      </c>
      <c r="D56" s="36">
        <v>195000</v>
      </c>
      <c r="E56" s="36"/>
      <c r="F56" s="9"/>
      <c r="G56" s="8">
        <f t="shared" si="1"/>
        <v>-88980.6</v>
      </c>
      <c r="H56" s="25"/>
      <c r="I56" s="41"/>
      <c r="J56" s="41"/>
      <c r="K56" s="10"/>
      <c r="L56" s="46"/>
      <c r="M56" s="46"/>
    </row>
    <row r="57" spans="1:13" ht="8.1" customHeight="1" x14ac:dyDescent="0.15">
      <c r="A57" s="14" t="s">
        <v>98</v>
      </c>
      <c r="B57" s="15" t="s">
        <v>99</v>
      </c>
      <c r="C57" s="8">
        <v>3269.6</v>
      </c>
      <c r="D57" s="36">
        <v>1268000</v>
      </c>
      <c r="E57" s="36">
        <v>132169.26</v>
      </c>
      <c r="F57" s="9">
        <f t="shared" si="0"/>
        <v>10.423443217665616</v>
      </c>
      <c r="G57" s="8">
        <f t="shared" si="1"/>
        <v>128899.66</v>
      </c>
      <c r="H57" s="25"/>
      <c r="I57" s="41"/>
      <c r="J57" s="41"/>
      <c r="K57" s="10"/>
      <c r="L57" s="46"/>
      <c r="M57" s="46"/>
    </row>
    <row r="58" spans="1:13" ht="19.5" customHeight="1" x14ac:dyDescent="0.15">
      <c r="A58" s="14" t="s">
        <v>100</v>
      </c>
      <c r="B58" s="16" t="s">
        <v>101</v>
      </c>
      <c r="C58" s="8">
        <v>400</v>
      </c>
      <c r="D58" s="36">
        <v>90000</v>
      </c>
      <c r="E58" s="36">
        <v>9418.26</v>
      </c>
      <c r="F58" s="9">
        <f t="shared" si="0"/>
        <v>10.464733333333335</v>
      </c>
      <c r="G58" s="8">
        <f t="shared" si="1"/>
        <v>9018.26</v>
      </c>
      <c r="H58" s="25"/>
      <c r="I58" s="41"/>
      <c r="J58" s="41"/>
      <c r="K58" s="10"/>
      <c r="L58" s="46"/>
      <c r="M58" s="46"/>
    </row>
    <row r="59" spans="1:13" ht="19.5" customHeight="1" x14ac:dyDescent="0.15">
      <c r="A59" s="17" t="s">
        <v>206</v>
      </c>
      <c r="B59" s="18" t="s">
        <v>213</v>
      </c>
      <c r="C59" s="8">
        <v>85311</v>
      </c>
      <c r="D59" s="36">
        <v>155000</v>
      </c>
      <c r="E59" s="36">
        <v>37440</v>
      </c>
      <c r="F59" s="9">
        <f t="shared" si="0"/>
        <v>24.154838709677421</v>
      </c>
      <c r="G59" s="8">
        <f t="shared" si="1"/>
        <v>-47871</v>
      </c>
      <c r="H59" s="8"/>
      <c r="I59" s="41"/>
      <c r="J59" s="41"/>
      <c r="K59" s="10"/>
      <c r="L59" s="46"/>
      <c r="M59" s="46"/>
    </row>
    <row r="60" spans="1:13" ht="19.5" customHeight="1" x14ac:dyDescent="0.15">
      <c r="A60" s="20" t="s">
        <v>207</v>
      </c>
      <c r="B60" s="21" t="s">
        <v>214</v>
      </c>
      <c r="C60" s="8" t="s">
        <v>0</v>
      </c>
      <c r="D60" s="36">
        <v>1023000</v>
      </c>
      <c r="E60" s="36">
        <v>85311</v>
      </c>
      <c r="F60" s="9"/>
      <c r="G60" s="8">
        <v>85311</v>
      </c>
      <c r="H60" s="8">
        <v>444109.84</v>
      </c>
      <c r="I60" s="41"/>
      <c r="J60" s="41"/>
      <c r="K60" s="10"/>
      <c r="L60" s="46">
        <f t="shared" ref="L60" si="4">J60-H60</f>
        <v>-444109.84</v>
      </c>
      <c r="M60" s="46"/>
    </row>
    <row r="61" spans="1:13" ht="13.9" customHeight="1" x14ac:dyDescent="0.15">
      <c r="A61" s="22" t="s">
        <v>102</v>
      </c>
      <c r="B61" s="23" t="s">
        <v>103</v>
      </c>
      <c r="C61" s="8">
        <v>220517.14</v>
      </c>
      <c r="D61" s="36">
        <v>4592600</v>
      </c>
      <c r="E61" s="36">
        <v>169504.01</v>
      </c>
      <c r="F61" s="9">
        <f t="shared" si="0"/>
        <v>3.6908071680529551</v>
      </c>
      <c r="G61" s="8">
        <f t="shared" si="1"/>
        <v>-51013.130000000005</v>
      </c>
      <c r="H61" s="25"/>
      <c r="I61" s="41"/>
      <c r="J61" s="41"/>
      <c r="K61" s="10"/>
      <c r="L61" s="46"/>
      <c r="M61" s="46"/>
    </row>
    <row r="62" spans="1:13" ht="8.1" customHeight="1" x14ac:dyDescent="0.15">
      <c r="A62" s="12" t="s">
        <v>104</v>
      </c>
      <c r="B62" s="13" t="s">
        <v>105</v>
      </c>
      <c r="C62" s="8">
        <v>162015.04000000001</v>
      </c>
      <c r="D62" s="36">
        <v>3630000</v>
      </c>
      <c r="E62" s="36">
        <v>159739.23000000001</v>
      </c>
      <c r="F62" s="9">
        <f t="shared" si="0"/>
        <v>4.4005297520661157</v>
      </c>
      <c r="G62" s="8">
        <f t="shared" si="1"/>
        <v>-2275.8099999999977</v>
      </c>
      <c r="H62" s="25"/>
      <c r="I62" s="41"/>
      <c r="J62" s="41"/>
      <c r="K62" s="10"/>
      <c r="L62" s="46"/>
      <c r="M62" s="46"/>
    </row>
    <row r="63" spans="1:13" ht="19.5" customHeight="1" x14ac:dyDescent="0.15">
      <c r="A63" s="14" t="s">
        <v>106</v>
      </c>
      <c r="B63" s="15" t="s">
        <v>107</v>
      </c>
      <c r="C63" s="8">
        <v>16100</v>
      </c>
      <c r="D63" s="36">
        <v>290000</v>
      </c>
      <c r="E63" s="36">
        <v>22950</v>
      </c>
      <c r="F63" s="9">
        <f t="shared" si="0"/>
        <v>7.9137931034482758</v>
      </c>
      <c r="G63" s="8">
        <f t="shared" si="1"/>
        <v>6850</v>
      </c>
      <c r="H63" s="25"/>
      <c r="I63" s="41"/>
      <c r="J63" s="41"/>
      <c r="K63" s="10"/>
      <c r="L63" s="46"/>
      <c r="M63" s="46"/>
    </row>
    <row r="64" spans="1:13" ht="8.1" customHeight="1" x14ac:dyDescent="0.15">
      <c r="A64" s="14" t="s">
        <v>108</v>
      </c>
      <c r="B64" s="15" t="s">
        <v>109</v>
      </c>
      <c r="C64" s="8">
        <v>126131.04</v>
      </c>
      <c r="D64" s="36">
        <v>3090000</v>
      </c>
      <c r="E64" s="36">
        <v>128119.23</v>
      </c>
      <c r="F64" s="9">
        <f t="shared" si="0"/>
        <v>4.1462533980582519</v>
      </c>
      <c r="G64" s="8">
        <f t="shared" si="1"/>
        <v>1988.1900000000023</v>
      </c>
      <c r="H64" s="25"/>
      <c r="I64" s="41"/>
      <c r="J64" s="41"/>
      <c r="K64" s="10"/>
      <c r="L64" s="46"/>
      <c r="M64" s="46"/>
    </row>
    <row r="65" spans="1:13" ht="13.9" customHeight="1" x14ac:dyDescent="0.15">
      <c r="A65" s="14" t="s">
        <v>110</v>
      </c>
      <c r="B65" s="15" t="s">
        <v>111</v>
      </c>
      <c r="C65" s="8">
        <v>19784</v>
      </c>
      <c r="D65" s="36">
        <v>250000</v>
      </c>
      <c r="E65" s="36">
        <v>8670</v>
      </c>
      <c r="F65" s="9">
        <f t="shared" si="0"/>
        <v>3.4680000000000004</v>
      </c>
      <c r="G65" s="8">
        <f t="shared" si="1"/>
        <v>-11114</v>
      </c>
      <c r="H65" s="25"/>
      <c r="I65" s="41"/>
      <c r="J65" s="41"/>
      <c r="K65" s="10"/>
      <c r="L65" s="46"/>
      <c r="M65" s="46"/>
    </row>
    <row r="66" spans="1:13" ht="19.5" customHeight="1" x14ac:dyDescent="0.15">
      <c r="A66" s="12" t="s">
        <v>112</v>
      </c>
      <c r="B66" s="13" t="s">
        <v>113</v>
      </c>
      <c r="C66" s="8">
        <v>52251.34</v>
      </c>
      <c r="D66" s="36">
        <v>832600</v>
      </c>
      <c r="E66" s="36">
        <v>0</v>
      </c>
      <c r="F66" s="9">
        <f t="shared" si="0"/>
        <v>0</v>
      </c>
      <c r="G66" s="8">
        <f t="shared" si="1"/>
        <v>-52251.34</v>
      </c>
      <c r="H66" s="25"/>
      <c r="I66" s="41"/>
      <c r="J66" s="41"/>
      <c r="K66" s="10"/>
      <c r="L66" s="46"/>
      <c r="M66" s="46"/>
    </row>
    <row r="67" spans="1:13" ht="19.5" customHeight="1" x14ac:dyDescent="0.15">
      <c r="A67" s="14" t="s">
        <v>114</v>
      </c>
      <c r="B67" s="15" t="s">
        <v>115</v>
      </c>
      <c r="C67" s="8">
        <v>52251.34</v>
      </c>
      <c r="D67" s="36">
        <v>832600</v>
      </c>
      <c r="E67" s="36">
        <v>0</v>
      </c>
      <c r="F67" s="9">
        <f t="shared" si="0"/>
        <v>0</v>
      </c>
      <c r="G67" s="8">
        <f t="shared" si="1"/>
        <v>-52251.34</v>
      </c>
      <c r="H67" s="25"/>
      <c r="I67" s="41"/>
      <c r="J67" s="41"/>
      <c r="K67" s="10"/>
      <c r="L67" s="46"/>
      <c r="M67" s="46"/>
    </row>
    <row r="68" spans="1:13" ht="8.1" customHeight="1" x14ac:dyDescent="0.15">
      <c r="A68" s="12" t="s">
        <v>116</v>
      </c>
      <c r="B68" s="13" t="s">
        <v>117</v>
      </c>
      <c r="C68" s="8">
        <v>6250.76</v>
      </c>
      <c r="D68" s="36">
        <v>130000</v>
      </c>
      <c r="E68" s="36">
        <v>9764.7800000000007</v>
      </c>
      <c r="F68" s="9">
        <f t="shared" si="0"/>
        <v>7.5113692307692315</v>
      </c>
      <c r="G68" s="8">
        <f t="shared" si="1"/>
        <v>3514.0200000000004</v>
      </c>
      <c r="H68" s="25"/>
      <c r="I68" s="41"/>
      <c r="J68" s="41"/>
      <c r="K68" s="10"/>
      <c r="L68" s="46"/>
      <c r="M68" s="46"/>
    </row>
    <row r="69" spans="1:13" ht="19.5" customHeight="1" x14ac:dyDescent="0.15">
      <c r="A69" s="14" t="s">
        <v>118</v>
      </c>
      <c r="B69" s="16" t="s">
        <v>119</v>
      </c>
      <c r="C69" s="8">
        <v>5358.26</v>
      </c>
      <c r="D69" s="36">
        <v>115000</v>
      </c>
      <c r="E69" s="36">
        <v>8555.98</v>
      </c>
      <c r="F69" s="9">
        <f t="shared" si="0"/>
        <v>7.4399826086956518</v>
      </c>
      <c r="G69" s="8">
        <f t="shared" si="1"/>
        <v>3197.7199999999993</v>
      </c>
      <c r="H69" s="25"/>
      <c r="I69" s="42"/>
      <c r="J69" s="42"/>
      <c r="K69" s="10"/>
      <c r="L69" s="46"/>
      <c r="M69" s="46"/>
    </row>
    <row r="70" spans="1:13" ht="19.5" customHeight="1" x14ac:dyDescent="0.15">
      <c r="A70" s="27" t="s">
        <v>222</v>
      </c>
      <c r="B70" s="29">
        <v>22090200</v>
      </c>
      <c r="C70" s="19"/>
      <c r="D70" s="37"/>
      <c r="E70" s="37">
        <v>1.8</v>
      </c>
      <c r="F70" s="9"/>
      <c r="G70" s="8">
        <v>1.8</v>
      </c>
      <c r="H70" s="8"/>
      <c r="I70" s="38"/>
      <c r="J70" s="38"/>
      <c r="K70" s="9"/>
      <c r="L70" s="47"/>
      <c r="M70" s="48"/>
    </row>
    <row r="71" spans="1:13" ht="19.5" customHeight="1" x14ac:dyDescent="0.15">
      <c r="A71" s="14" t="s">
        <v>120</v>
      </c>
      <c r="B71" s="28" t="s">
        <v>121</v>
      </c>
      <c r="C71" s="8">
        <v>892.5</v>
      </c>
      <c r="D71" s="37">
        <v>15000</v>
      </c>
      <c r="E71" s="37">
        <v>1207</v>
      </c>
      <c r="F71" s="9">
        <f t="shared" si="0"/>
        <v>8.0466666666666669</v>
      </c>
      <c r="G71" s="8">
        <f t="shared" si="1"/>
        <v>314.5</v>
      </c>
      <c r="H71" s="25"/>
      <c r="I71" s="42"/>
      <c r="J71" s="42"/>
      <c r="K71" s="10"/>
      <c r="L71" s="46"/>
      <c r="M71" s="46"/>
    </row>
    <row r="72" spans="1:13" ht="8.1" customHeight="1" x14ac:dyDescent="0.15">
      <c r="A72" s="11" t="s">
        <v>122</v>
      </c>
      <c r="B72" s="4" t="s">
        <v>123</v>
      </c>
      <c r="C72" s="8">
        <v>176111.95</v>
      </c>
      <c r="D72" s="37">
        <v>400000</v>
      </c>
      <c r="E72" s="37">
        <v>43653.81</v>
      </c>
      <c r="F72" s="9">
        <f t="shared" si="0"/>
        <v>10.9134525</v>
      </c>
      <c r="G72" s="8">
        <f t="shared" si="1"/>
        <v>-132458.14000000001</v>
      </c>
      <c r="H72" s="8">
        <v>15.37</v>
      </c>
      <c r="I72" s="41"/>
      <c r="J72" s="41">
        <v>4262.5</v>
      </c>
      <c r="K72" s="10"/>
      <c r="L72" s="46">
        <f t="shared" ref="L72:L79" si="5">J72-H72</f>
        <v>4247.13</v>
      </c>
      <c r="M72" s="46"/>
    </row>
    <row r="73" spans="1:13" ht="8.1" customHeight="1" x14ac:dyDescent="0.15">
      <c r="A73" s="12" t="s">
        <v>96</v>
      </c>
      <c r="B73" s="13" t="s">
        <v>124</v>
      </c>
      <c r="C73" s="8">
        <v>176111.95</v>
      </c>
      <c r="D73" s="37">
        <v>400000</v>
      </c>
      <c r="E73" s="37">
        <v>43653.81</v>
      </c>
      <c r="F73" s="9">
        <f t="shared" si="0"/>
        <v>10.9134525</v>
      </c>
      <c r="G73" s="8">
        <f t="shared" si="1"/>
        <v>-132458.14000000001</v>
      </c>
      <c r="H73" s="8">
        <v>15.37</v>
      </c>
      <c r="I73" s="41"/>
      <c r="J73" s="41">
        <v>4262.5</v>
      </c>
      <c r="K73" s="10"/>
      <c r="L73" s="46">
        <f t="shared" si="5"/>
        <v>4247.13</v>
      </c>
      <c r="M73" s="46"/>
    </row>
    <row r="74" spans="1:13" ht="8.1" customHeight="1" x14ac:dyDescent="0.15">
      <c r="A74" s="14" t="s">
        <v>96</v>
      </c>
      <c r="B74" s="15" t="s">
        <v>125</v>
      </c>
      <c r="C74" s="8">
        <v>176111.95</v>
      </c>
      <c r="D74" s="37">
        <v>400000</v>
      </c>
      <c r="E74" s="37">
        <v>43653.81</v>
      </c>
      <c r="F74" s="9">
        <f t="shared" si="0"/>
        <v>10.9134525</v>
      </c>
      <c r="G74" s="8">
        <f t="shared" si="1"/>
        <v>-132458.14000000001</v>
      </c>
      <c r="H74" s="8" t="s">
        <v>0</v>
      </c>
      <c r="I74" s="38"/>
      <c r="J74" s="38"/>
      <c r="K74" s="10"/>
      <c r="L74" s="46"/>
      <c r="M74" s="46"/>
    </row>
    <row r="75" spans="1:13" ht="25.15" customHeight="1" x14ac:dyDescent="0.15">
      <c r="A75" s="14" t="s">
        <v>126</v>
      </c>
      <c r="B75" s="15" t="s">
        <v>127</v>
      </c>
      <c r="C75" s="8" t="s">
        <v>0</v>
      </c>
      <c r="D75" s="37"/>
      <c r="E75" s="37"/>
      <c r="F75" s="9"/>
      <c r="G75" s="8"/>
      <c r="H75" s="8">
        <v>15.37</v>
      </c>
      <c r="I75" s="41"/>
      <c r="J75" s="41">
        <v>4262.5</v>
      </c>
      <c r="K75" s="10"/>
      <c r="L75" s="46">
        <f t="shared" si="5"/>
        <v>4247.13</v>
      </c>
      <c r="M75" s="46"/>
    </row>
    <row r="76" spans="1:13" ht="13.9" customHeight="1" x14ac:dyDescent="0.15">
      <c r="A76" s="12" t="s">
        <v>128</v>
      </c>
      <c r="B76" s="13" t="s">
        <v>129</v>
      </c>
      <c r="C76" s="8" t="s">
        <v>0</v>
      </c>
      <c r="D76" s="37"/>
      <c r="E76" s="37"/>
      <c r="F76" s="9"/>
      <c r="G76" s="8"/>
      <c r="H76" s="25"/>
      <c r="I76" s="42"/>
      <c r="J76" s="42"/>
      <c r="K76" s="10"/>
      <c r="L76" s="46"/>
      <c r="M76" s="46"/>
    </row>
    <row r="77" spans="1:13" ht="8.1" customHeight="1" x14ac:dyDescent="0.15">
      <c r="A77" s="11" t="s">
        <v>130</v>
      </c>
      <c r="B77" s="4" t="s">
        <v>131</v>
      </c>
      <c r="C77" s="8" t="s">
        <v>0</v>
      </c>
      <c r="D77" s="37"/>
      <c r="E77" s="37"/>
      <c r="F77" s="9"/>
      <c r="G77" s="8"/>
      <c r="H77" s="8">
        <v>467041.99</v>
      </c>
      <c r="I77" s="41">
        <v>4576584</v>
      </c>
      <c r="J77" s="41">
        <v>507585.97</v>
      </c>
      <c r="K77" s="10">
        <f t="shared" ref="K77:K117" si="6">J77/I77*100</f>
        <v>11.09093529147504</v>
      </c>
      <c r="L77" s="46">
        <f t="shared" si="5"/>
        <v>40543.979999999981</v>
      </c>
      <c r="M77" s="46"/>
    </row>
    <row r="78" spans="1:13" ht="13.9" customHeight="1" x14ac:dyDescent="0.15">
      <c r="A78" s="12" t="s">
        <v>132</v>
      </c>
      <c r="B78" s="13" t="s">
        <v>133</v>
      </c>
      <c r="C78" s="8" t="s">
        <v>0</v>
      </c>
      <c r="D78" s="37"/>
      <c r="E78" s="37"/>
      <c r="F78" s="9"/>
      <c r="G78" s="8"/>
      <c r="H78" s="8">
        <v>242475.93</v>
      </c>
      <c r="I78" s="41">
        <v>4576584</v>
      </c>
      <c r="J78" s="41">
        <v>384994.86</v>
      </c>
      <c r="K78" s="10">
        <f t="shared" si="6"/>
        <v>8.4122756186710426</v>
      </c>
      <c r="L78" s="46">
        <f t="shared" si="5"/>
        <v>142518.93</v>
      </c>
      <c r="M78" s="46"/>
    </row>
    <row r="79" spans="1:13" ht="13.9" customHeight="1" x14ac:dyDescent="0.15">
      <c r="A79" s="12" t="s">
        <v>134</v>
      </c>
      <c r="B79" s="13" t="s">
        <v>135</v>
      </c>
      <c r="C79" s="8">
        <v>500</v>
      </c>
      <c r="D79" s="37"/>
      <c r="E79" s="37"/>
      <c r="F79" s="9"/>
      <c r="G79" s="8">
        <v>-500</v>
      </c>
      <c r="H79" s="8">
        <v>224566.06</v>
      </c>
      <c r="I79" s="41"/>
      <c r="J79" s="41">
        <v>122591.11</v>
      </c>
      <c r="K79" s="10"/>
      <c r="L79" s="46">
        <f t="shared" si="5"/>
        <v>-101974.95</v>
      </c>
      <c r="M79" s="46"/>
    </row>
    <row r="80" spans="1:13" ht="9.4" customHeight="1" x14ac:dyDescent="0.15">
      <c r="A80" s="3" t="s">
        <v>136</v>
      </c>
      <c r="B80" s="4" t="s">
        <v>137</v>
      </c>
      <c r="C80" s="8">
        <v>500</v>
      </c>
      <c r="D80" s="37">
        <v>2800</v>
      </c>
      <c r="E80" s="37">
        <v>500</v>
      </c>
      <c r="F80" s="9">
        <f t="shared" ref="F80:F117" si="7">E80/D80*100</f>
        <v>17.857142857142858</v>
      </c>
      <c r="G80" s="8"/>
      <c r="H80" s="8" t="s">
        <v>0</v>
      </c>
      <c r="I80" s="41">
        <v>350000</v>
      </c>
      <c r="J80" s="41"/>
      <c r="K80" s="10"/>
      <c r="L80" s="46"/>
      <c r="M80" s="46"/>
    </row>
    <row r="81" spans="1:13" ht="8.1" customHeight="1" x14ac:dyDescent="0.15">
      <c r="A81" s="11" t="s">
        <v>138</v>
      </c>
      <c r="B81" s="4" t="s">
        <v>139</v>
      </c>
      <c r="C81" s="8">
        <v>500</v>
      </c>
      <c r="D81" s="37">
        <v>2800</v>
      </c>
      <c r="E81" s="37">
        <v>500</v>
      </c>
      <c r="F81" s="9">
        <f t="shared" si="7"/>
        <v>17.857142857142858</v>
      </c>
      <c r="G81" s="8"/>
      <c r="H81" s="8" t="s">
        <v>0</v>
      </c>
      <c r="I81" s="41">
        <v>50000</v>
      </c>
      <c r="J81" s="41"/>
      <c r="K81" s="10"/>
      <c r="L81" s="46"/>
      <c r="M81" s="46"/>
    </row>
    <row r="82" spans="1:13" ht="30.6" customHeight="1" x14ac:dyDescent="0.15">
      <c r="A82" s="12" t="s">
        <v>140</v>
      </c>
      <c r="B82" s="13" t="s">
        <v>141</v>
      </c>
      <c r="C82" s="8">
        <v>500</v>
      </c>
      <c r="D82" s="37">
        <v>2600</v>
      </c>
      <c r="E82" s="37">
        <v>500</v>
      </c>
      <c r="F82" s="9">
        <f t="shared" si="7"/>
        <v>19.230769230769234</v>
      </c>
      <c r="G82" s="8"/>
      <c r="H82" s="8" t="s">
        <v>0</v>
      </c>
      <c r="I82" s="38"/>
      <c r="J82" s="38"/>
      <c r="K82" s="10"/>
      <c r="L82" s="46"/>
      <c r="M82" s="46"/>
    </row>
    <row r="83" spans="1:13" ht="30.6" customHeight="1" x14ac:dyDescent="0.15">
      <c r="A83" s="14" t="s">
        <v>142</v>
      </c>
      <c r="B83" s="15" t="s">
        <v>143</v>
      </c>
      <c r="C83" s="8" t="s">
        <v>0</v>
      </c>
      <c r="D83" s="37">
        <v>2600</v>
      </c>
      <c r="E83" s="37">
        <v>500</v>
      </c>
      <c r="F83" s="9">
        <f t="shared" si="7"/>
        <v>19.230769230769234</v>
      </c>
      <c r="G83" s="8"/>
      <c r="H83" s="8" t="s">
        <v>0</v>
      </c>
      <c r="I83" s="38"/>
      <c r="J83" s="38"/>
      <c r="K83" s="10"/>
      <c r="L83" s="46"/>
      <c r="M83" s="46"/>
    </row>
    <row r="84" spans="1:13" ht="13.9" customHeight="1" x14ac:dyDescent="0.15">
      <c r="A84" s="12" t="s">
        <v>144</v>
      </c>
      <c r="B84" s="13" t="s">
        <v>145</v>
      </c>
      <c r="C84" s="8" t="s">
        <v>0</v>
      </c>
      <c r="D84" s="37">
        <v>200</v>
      </c>
      <c r="E84" s="37"/>
      <c r="F84" s="9"/>
      <c r="G84" s="8"/>
      <c r="H84" s="8" t="s">
        <v>0</v>
      </c>
      <c r="I84" s="38"/>
      <c r="J84" s="38"/>
      <c r="K84" s="10"/>
      <c r="L84" s="46"/>
      <c r="M84" s="46"/>
    </row>
    <row r="85" spans="1:13" ht="19.5" customHeight="1" x14ac:dyDescent="0.15">
      <c r="A85" s="12" t="s">
        <v>146</v>
      </c>
      <c r="B85" s="13" t="s">
        <v>147</v>
      </c>
      <c r="C85" s="8" t="s">
        <v>0</v>
      </c>
      <c r="D85" s="37"/>
      <c r="E85" s="37"/>
      <c r="F85" s="9"/>
      <c r="G85" s="8"/>
      <c r="H85" s="8" t="s">
        <v>0</v>
      </c>
      <c r="I85" s="41">
        <v>50000</v>
      </c>
      <c r="J85" s="41"/>
      <c r="K85" s="10"/>
      <c r="L85" s="46"/>
      <c r="M85" s="46"/>
    </row>
    <row r="86" spans="1:13" ht="8.1" customHeight="1" x14ac:dyDescent="0.15">
      <c r="A86" s="11" t="s">
        <v>148</v>
      </c>
      <c r="B86" s="4" t="s">
        <v>149</v>
      </c>
      <c r="C86" s="8" t="s">
        <v>0</v>
      </c>
      <c r="D86" s="37"/>
      <c r="E86" s="37"/>
      <c r="F86" s="9"/>
      <c r="G86" s="8"/>
      <c r="H86" s="8" t="s">
        <v>0</v>
      </c>
      <c r="I86" s="41">
        <v>300000</v>
      </c>
      <c r="J86" s="41"/>
      <c r="K86" s="10"/>
      <c r="L86" s="46"/>
      <c r="M86" s="46"/>
    </row>
    <row r="87" spans="1:13" ht="8.1" customHeight="1" x14ac:dyDescent="0.15">
      <c r="A87" s="12" t="s">
        <v>150</v>
      </c>
      <c r="B87" s="13" t="s">
        <v>151</v>
      </c>
      <c r="C87" s="8" t="s">
        <v>0</v>
      </c>
      <c r="D87" s="37"/>
      <c r="E87" s="37"/>
      <c r="F87" s="9"/>
      <c r="G87" s="8"/>
      <c r="H87" s="8" t="s">
        <v>0</v>
      </c>
      <c r="I87" s="41">
        <v>300000</v>
      </c>
      <c r="J87" s="41"/>
      <c r="K87" s="10"/>
      <c r="L87" s="46"/>
      <c r="M87" s="46"/>
    </row>
    <row r="88" spans="1:13" ht="30.6" customHeight="1" x14ac:dyDescent="0.15">
      <c r="A88" s="14" t="s">
        <v>152</v>
      </c>
      <c r="B88" s="15" t="s">
        <v>153</v>
      </c>
      <c r="C88" s="8"/>
      <c r="D88" s="37"/>
      <c r="E88" s="37"/>
      <c r="F88" s="9"/>
      <c r="G88" s="8"/>
      <c r="H88" s="8" t="s">
        <v>0</v>
      </c>
      <c r="I88" s="41">
        <v>300000</v>
      </c>
      <c r="J88" s="41"/>
      <c r="K88" s="10"/>
      <c r="L88" s="46"/>
      <c r="M88" s="46"/>
    </row>
    <row r="89" spans="1:13" ht="9.4" customHeight="1" x14ac:dyDescent="0.15">
      <c r="A89" s="3" t="s">
        <v>154</v>
      </c>
      <c r="B89" s="4" t="s">
        <v>155</v>
      </c>
      <c r="C89" s="8">
        <v>15449100</v>
      </c>
      <c r="D89" s="37">
        <v>227866100</v>
      </c>
      <c r="E89" s="37">
        <v>18130700</v>
      </c>
      <c r="F89" s="9">
        <f t="shared" si="7"/>
        <v>7.9567342399768979</v>
      </c>
      <c r="G89" s="8">
        <f t="shared" ref="G89:G117" si="8">E89-C89</f>
        <v>2681600</v>
      </c>
      <c r="H89" s="25"/>
      <c r="I89" s="42"/>
      <c r="J89" s="42"/>
      <c r="K89" s="10"/>
      <c r="L89" s="46"/>
      <c r="M89" s="46"/>
    </row>
    <row r="90" spans="1:13" ht="8.1" customHeight="1" x14ac:dyDescent="0.15">
      <c r="A90" s="11" t="s">
        <v>156</v>
      </c>
      <c r="B90" s="4" t="s">
        <v>157</v>
      </c>
      <c r="C90" s="8">
        <v>15449100</v>
      </c>
      <c r="D90" s="37">
        <v>227866100</v>
      </c>
      <c r="E90" s="37">
        <v>18130700</v>
      </c>
      <c r="F90" s="9">
        <f t="shared" si="7"/>
        <v>7.9567342399768979</v>
      </c>
      <c r="G90" s="8">
        <f t="shared" si="8"/>
        <v>2681600</v>
      </c>
      <c r="H90" s="25"/>
      <c r="I90" s="42"/>
      <c r="J90" s="42"/>
      <c r="K90" s="10"/>
      <c r="L90" s="46"/>
      <c r="M90" s="46"/>
    </row>
    <row r="91" spans="1:13" ht="8.1" customHeight="1" x14ac:dyDescent="0.15">
      <c r="A91" s="12" t="s">
        <v>158</v>
      </c>
      <c r="B91" s="13" t="s">
        <v>159</v>
      </c>
      <c r="C91" s="8">
        <v>7790100</v>
      </c>
      <c r="D91" s="37">
        <v>92360100</v>
      </c>
      <c r="E91" s="37">
        <v>7696700</v>
      </c>
      <c r="F91" s="9">
        <f t="shared" si="7"/>
        <v>8.3333604012988296</v>
      </c>
      <c r="G91" s="8">
        <f t="shared" si="8"/>
        <v>-93400</v>
      </c>
      <c r="H91" s="25"/>
      <c r="I91" s="42"/>
      <c r="J91" s="42"/>
      <c r="K91" s="10"/>
      <c r="L91" s="46"/>
      <c r="M91" s="46"/>
    </row>
    <row r="92" spans="1:13" ht="8.1" customHeight="1" x14ac:dyDescent="0.15">
      <c r="A92" s="14" t="s">
        <v>160</v>
      </c>
      <c r="B92" s="15" t="s">
        <v>161</v>
      </c>
      <c r="C92" s="8">
        <v>7790100</v>
      </c>
      <c r="D92" s="37">
        <v>92360100</v>
      </c>
      <c r="E92" s="37">
        <v>7696700</v>
      </c>
      <c r="F92" s="9">
        <f t="shared" si="7"/>
        <v>8.3333604012988296</v>
      </c>
      <c r="G92" s="8">
        <f t="shared" si="8"/>
        <v>-93400</v>
      </c>
      <c r="H92" s="25"/>
      <c r="I92" s="42"/>
      <c r="J92" s="42"/>
      <c r="K92" s="10"/>
      <c r="L92" s="46"/>
      <c r="M92" s="46"/>
    </row>
    <row r="93" spans="1:13" ht="8.1" customHeight="1" x14ac:dyDescent="0.15">
      <c r="A93" s="12" t="s">
        <v>162</v>
      </c>
      <c r="B93" s="13" t="s">
        <v>163</v>
      </c>
      <c r="C93" s="8">
        <v>7659000</v>
      </c>
      <c r="D93" s="37">
        <v>135506000</v>
      </c>
      <c r="E93" s="37">
        <v>10434000</v>
      </c>
      <c r="F93" s="9">
        <f t="shared" si="7"/>
        <v>7.7000280430386843</v>
      </c>
      <c r="G93" s="8">
        <f t="shared" si="8"/>
        <v>2775000</v>
      </c>
      <c r="H93" s="25"/>
      <c r="I93" s="42"/>
      <c r="J93" s="42"/>
      <c r="K93" s="10"/>
      <c r="L93" s="46"/>
      <c r="M93" s="46"/>
    </row>
    <row r="94" spans="1:13" ht="13.9" customHeight="1" x14ac:dyDescent="0.15">
      <c r="A94" s="14" t="s">
        <v>164</v>
      </c>
      <c r="B94" s="15" t="s">
        <v>165</v>
      </c>
      <c r="C94" s="8">
        <v>7659000</v>
      </c>
      <c r="D94" s="37">
        <v>135506000</v>
      </c>
      <c r="E94" s="37">
        <v>10434000</v>
      </c>
      <c r="F94" s="9">
        <f t="shared" si="7"/>
        <v>7.7000280430386843</v>
      </c>
      <c r="G94" s="8">
        <f t="shared" si="8"/>
        <v>2775000</v>
      </c>
      <c r="H94" s="25"/>
      <c r="I94" s="42"/>
      <c r="J94" s="42"/>
      <c r="K94" s="10"/>
      <c r="L94" s="46"/>
      <c r="M94" s="46"/>
    </row>
    <row r="95" spans="1:13" ht="13.9" customHeight="1" x14ac:dyDescent="0.15">
      <c r="A95" s="14" t="s">
        <v>166</v>
      </c>
      <c r="B95" s="15" t="s">
        <v>167</v>
      </c>
      <c r="C95" s="8"/>
      <c r="D95" s="38"/>
      <c r="E95" s="38"/>
      <c r="F95" s="9"/>
      <c r="G95" s="8"/>
      <c r="H95" s="25"/>
      <c r="I95" s="42"/>
      <c r="J95" s="42"/>
      <c r="K95" s="10"/>
      <c r="L95" s="46"/>
      <c r="M95" s="46"/>
    </row>
    <row r="96" spans="1:13" ht="13.9" customHeight="1" x14ac:dyDescent="0.15">
      <c r="A96" s="12" t="s">
        <v>168</v>
      </c>
      <c r="B96" s="13" t="s">
        <v>169</v>
      </c>
      <c r="C96" s="8">
        <v>37204160.670000002</v>
      </c>
      <c r="D96" s="37">
        <v>5081300</v>
      </c>
      <c r="E96" s="37">
        <v>868000</v>
      </c>
      <c r="F96" s="9">
        <f t="shared" si="7"/>
        <v>17.082242733158836</v>
      </c>
      <c r="G96" s="8">
        <f t="shared" si="8"/>
        <v>-36336160.670000002</v>
      </c>
      <c r="H96" s="25"/>
      <c r="I96" s="42"/>
      <c r="J96" s="42"/>
      <c r="K96" s="10"/>
      <c r="L96" s="46"/>
      <c r="M96" s="46"/>
    </row>
    <row r="97" spans="1:13" ht="25.15" customHeight="1" x14ac:dyDescent="0.15">
      <c r="A97" s="14" t="s">
        <v>170</v>
      </c>
      <c r="B97" s="15" t="s">
        <v>171</v>
      </c>
      <c r="C97" s="8">
        <v>325100</v>
      </c>
      <c r="D97" s="37">
        <v>1270800</v>
      </c>
      <c r="E97" s="37">
        <v>105900</v>
      </c>
      <c r="F97" s="9">
        <f t="shared" si="7"/>
        <v>8.3333333333333321</v>
      </c>
      <c r="G97" s="8">
        <f t="shared" si="8"/>
        <v>-219200</v>
      </c>
      <c r="H97" s="25"/>
      <c r="I97" s="42"/>
      <c r="J97" s="42"/>
      <c r="K97" s="10"/>
      <c r="L97" s="46"/>
      <c r="M97" s="46"/>
    </row>
    <row r="98" spans="1:13" ht="25.15" customHeight="1" x14ac:dyDescent="0.15">
      <c r="A98" s="30" t="s">
        <v>223</v>
      </c>
      <c r="B98" s="31" t="s">
        <v>224</v>
      </c>
      <c r="C98" s="8"/>
      <c r="D98" s="37">
        <v>3810500</v>
      </c>
      <c r="E98" s="37">
        <v>762100</v>
      </c>
      <c r="F98" s="9">
        <f t="shared" si="7"/>
        <v>20</v>
      </c>
      <c r="G98" s="8">
        <v>762100</v>
      </c>
      <c r="H98" s="8"/>
      <c r="I98" s="38"/>
      <c r="J98" s="38"/>
      <c r="K98" s="9"/>
      <c r="L98" s="47"/>
      <c r="M98" s="48"/>
    </row>
    <row r="99" spans="1:13" ht="13.9" customHeight="1" x14ac:dyDescent="0.15">
      <c r="A99" s="12" t="s">
        <v>172</v>
      </c>
      <c r="B99" s="13" t="s">
        <v>173</v>
      </c>
      <c r="C99" s="8">
        <v>325100</v>
      </c>
      <c r="D99" s="37">
        <v>2759554</v>
      </c>
      <c r="E99" s="37">
        <v>141069.65</v>
      </c>
      <c r="F99" s="9">
        <f t="shared" si="7"/>
        <v>5.1120452797807179</v>
      </c>
      <c r="G99" s="8">
        <f t="shared" si="8"/>
        <v>-184030.35</v>
      </c>
      <c r="H99" s="25"/>
      <c r="I99" s="42"/>
      <c r="J99" s="42"/>
      <c r="K99" s="10"/>
      <c r="L99" s="46"/>
      <c r="M99" s="46"/>
    </row>
    <row r="100" spans="1:13" ht="19.5" customHeight="1" x14ac:dyDescent="0.15">
      <c r="A100" s="14" t="s">
        <v>174</v>
      </c>
      <c r="B100" s="15" t="s">
        <v>175</v>
      </c>
      <c r="C100" s="8">
        <v>491018.19</v>
      </c>
      <c r="D100" s="37">
        <v>875400</v>
      </c>
      <c r="E100" s="37">
        <v>93968.65</v>
      </c>
      <c r="F100" s="9">
        <f t="shared" si="7"/>
        <v>10.734367146447338</v>
      </c>
      <c r="G100" s="8">
        <f t="shared" si="8"/>
        <v>-397049.54000000004</v>
      </c>
      <c r="H100" s="25"/>
      <c r="I100" s="42"/>
      <c r="J100" s="42"/>
      <c r="K100" s="10"/>
      <c r="L100" s="46"/>
      <c r="M100" s="46"/>
    </row>
    <row r="101" spans="1:13" ht="25.15" customHeight="1" x14ac:dyDescent="0.15">
      <c r="A101" s="14" t="s">
        <v>176</v>
      </c>
      <c r="B101" s="15" t="s">
        <v>177</v>
      </c>
      <c r="C101" s="8">
        <v>85942.19</v>
      </c>
      <c r="D101" s="37">
        <v>730100</v>
      </c>
      <c r="E101" s="37">
        <v>21850</v>
      </c>
      <c r="F101" s="9">
        <f t="shared" si="7"/>
        <v>2.9927407204492535</v>
      </c>
      <c r="G101" s="8">
        <f t="shared" si="8"/>
        <v>-64092.19</v>
      </c>
      <c r="H101" s="25"/>
      <c r="I101" s="42"/>
      <c r="J101" s="42"/>
      <c r="K101" s="10"/>
      <c r="L101" s="46"/>
      <c r="M101" s="46"/>
    </row>
    <row r="102" spans="1:13" ht="19.5" customHeight="1" x14ac:dyDescent="0.15">
      <c r="A102" s="14" t="s">
        <v>178</v>
      </c>
      <c r="B102" s="15" t="s">
        <v>179</v>
      </c>
      <c r="C102" s="8">
        <v>57076</v>
      </c>
      <c r="D102" s="38"/>
      <c r="E102" s="38"/>
      <c r="F102" s="9"/>
      <c r="G102" s="8">
        <f t="shared" si="8"/>
        <v>-57076</v>
      </c>
      <c r="H102" s="25"/>
      <c r="I102" s="42"/>
      <c r="J102" s="42"/>
      <c r="K102" s="10"/>
      <c r="L102" s="46"/>
      <c r="M102" s="46"/>
    </row>
    <row r="103" spans="1:13" ht="8.1" customHeight="1" x14ac:dyDescent="0.15">
      <c r="A103" s="14" t="s">
        <v>180</v>
      </c>
      <c r="B103" s="16" t="s">
        <v>181</v>
      </c>
      <c r="C103" s="8"/>
      <c r="D103" s="37">
        <v>1154054</v>
      </c>
      <c r="E103" s="37">
        <v>25251</v>
      </c>
      <c r="F103" s="9">
        <f t="shared" si="7"/>
        <v>2.1880258636077685</v>
      </c>
      <c r="G103" s="8">
        <f t="shared" si="8"/>
        <v>25251</v>
      </c>
      <c r="H103" s="25"/>
      <c r="I103" s="42"/>
      <c r="J103" s="42"/>
      <c r="K103" s="10"/>
      <c r="L103" s="46"/>
      <c r="M103" s="46"/>
    </row>
    <row r="104" spans="1:13" ht="24.75" customHeight="1" x14ac:dyDescent="0.15">
      <c r="A104" s="24" t="s">
        <v>208</v>
      </c>
      <c r="B104" s="18" t="s">
        <v>212</v>
      </c>
      <c r="C104" s="8">
        <v>348000</v>
      </c>
      <c r="D104" s="38"/>
      <c r="E104" s="38"/>
      <c r="F104" s="9"/>
      <c r="G104" s="8">
        <f t="shared" si="8"/>
        <v>-348000</v>
      </c>
      <c r="H104" s="8"/>
      <c r="I104" s="38"/>
      <c r="J104" s="38"/>
      <c r="K104" s="10"/>
      <c r="L104" s="46"/>
      <c r="M104" s="46"/>
    </row>
    <row r="105" spans="1:13" ht="9.4" customHeight="1" x14ac:dyDescent="0.15">
      <c r="A105" s="3" t="s">
        <v>182</v>
      </c>
      <c r="B105" s="23" t="s">
        <v>183</v>
      </c>
      <c r="C105" s="8">
        <v>38020278.859999999</v>
      </c>
      <c r="D105" s="37">
        <v>617750454</v>
      </c>
      <c r="E105" s="37">
        <v>43976352.909999996</v>
      </c>
      <c r="F105" s="9">
        <f t="shared" si="7"/>
        <v>7.1187892498092769</v>
      </c>
      <c r="G105" s="8">
        <f t="shared" si="8"/>
        <v>5956074.049999997</v>
      </c>
      <c r="H105" s="8">
        <v>919438.59</v>
      </c>
      <c r="I105" s="41">
        <v>5241784</v>
      </c>
      <c r="J105" s="41">
        <v>537763.13</v>
      </c>
      <c r="K105" s="10">
        <f t="shared" si="6"/>
        <v>10.259162338623645</v>
      </c>
      <c r="L105" s="46">
        <f t="shared" ref="L105:L117" si="9">J105-H105</f>
        <v>-381675.45999999996</v>
      </c>
      <c r="M105" s="46"/>
    </row>
    <row r="106" spans="1:13" ht="9.4" customHeight="1" x14ac:dyDescent="0.15">
      <c r="A106" s="3" t="s">
        <v>184</v>
      </c>
      <c r="B106" s="4" t="s">
        <v>0</v>
      </c>
      <c r="C106" s="5"/>
      <c r="D106" s="5"/>
      <c r="E106" s="5"/>
      <c r="F106" s="9"/>
      <c r="G106" s="8"/>
      <c r="H106" s="6" t="s">
        <v>0</v>
      </c>
      <c r="I106" s="6"/>
      <c r="J106" s="6"/>
      <c r="K106" s="10"/>
      <c r="L106" s="46"/>
      <c r="M106" s="46"/>
    </row>
    <row r="107" spans="1:13" ht="9.4" customHeight="1" x14ac:dyDescent="0.15">
      <c r="A107" s="3" t="s">
        <v>185</v>
      </c>
      <c r="B107" s="4" t="s">
        <v>186</v>
      </c>
      <c r="C107" s="8">
        <v>2391484.84</v>
      </c>
      <c r="D107" s="8">
        <v>90495023</v>
      </c>
      <c r="E107" s="8">
        <v>3446933.09</v>
      </c>
      <c r="F107" s="9">
        <f t="shared" si="7"/>
        <v>3.8089753179022892</v>
      </c>
      <c r="G107" s="8">
        <f t="shared" si="8"/>
        <v>1055448.25</v>
      </c>
      <c r="H107" s="8" t="s">
        <v>0</v>
      </c>
      <c r="I107" s="8"/>
      <c r="J107" s="8"/>
      <c r="K107" s="10"/>
      <c r="L107" s="46"/>
      <c r="M107" s="46"/>
    </row>
    <row r="108" spans="1:13" ht="9.4" customHeight="1" x14ac:dyDescent="0.15">
      <c r="A108" s="3" t="s">
        <v>187</v>
      </c>
      <c r="B108" s="4" t="s">
        <v>188</v>
      </c>
      <c r="C108" s="8">
        <v>9185245.4399999995</v>
      </c>
      <c r="D108" s="8">
        <v>387887995</v>
      </c>
      <c r="E108" s="8">
        <v>14044205.59</v>
      </c>
      <c r="F108" s="9">
        <f t="shared" si="7"/>
        <v>3.620685809056813</v>
      </c>
      <c r="G108" s="8">
        <f t="shared" si="8"/>
        <v>4858960.1500000004</v>
      </c>
      <c r="H108" s="8">
        <v>291812.46000000002</v>
      </c>
      <c r="I108" s="8">
        <v>4003184</v>
      </c>
      <c r="J108" s="8">
        <v>215874.7</v>
      </c>
      <c r="K108" s="10">
        <f t="shared" si="6"/>
        <v>5.3925750102918082</v>
      </c>
      <c r="L108" s="46">
        <f t="shared" si="9"/>
        <v>-75937.760000000009</v>
      </c>
      <c r="M108" s="46"/>
    </row>
    <row r="109" spans="1:13" ht="9.4" customHeight="1" x14ac:dyDescent="0.15">
      <c r="A109" s="3" t="s">
        <v>189</v>
      </c>
      <c r="B109" s="4" t="s">
        <v>190</v>
      </c>
      <c r="C109" s="8">
        <v>482695.01</v>
      </c>
      <c r="D109" s="8">
        <v>26452826</v>
      </c>
      <c r="E109" s="8">
        <v>1062278.1200000001</v>
      </c>
      <c r="F109" s="9">
        <f t="shared" si="7"/>
        <v>4.0157453120509699</v>
      </c>
      <c r="G109" s="8">
        <f t="shared" si="8"/>
        <v>579583.1100000001</v>
      </c>
      <c r="H109" s="8" t="s">
        <v>0</v>
      </c>
      <c r="I109" s="8"/>
      <c r="J109" s="8"/>
      <c r="K109" s="10"/>
      <c r="L109" s="46"/>
      <c r="M109" s="46"/>
    </row>
    <row r="110" spans="1:13" ht="16.350000000000001" customHeight="1" x14ac:dyDescent="0.15">
      <c r="A110" s="3" t="s">
        <v>191</v>
      </c>
      <c r="B110" s="4" t="s">
        <v>192</v>
      </c>
      <c r="C110" s="8">
        <v>842062.96</v>
      </c>
      <c r="D110" s="8">
        <v>32534240</v>
      </c>
      <c r="E110" s="8">
        <v>1416099.77</v>
      </c>
      <c r="F110" s="9">
        <f t="shared" si="7"/>
        <v>4.3526443832712864</v>
      </c>
      <c r="G110" s="8">
        <f t="shared" si="8"/>
        <v>574036.81000000006</v>
      </c>
      <c r="H110" s="8">
        <v>4078.9</v>
      </c>
      <c r="I110" s="8">
        <v>11000</v>
      </c>
      <c r="J110" s="8">
        <v>32988.160000000003</v>
      </c>
      <c r="K110" s="10">
        <f t="shared" si="6"/>
        <v>299.89236363636371</v>
      </c>
      <c r="L110" s="46">
        <f t="shared" si="9"/>
        <v>28909.260000000002</v>
      </c>
      <c r="M110" s="46"/>
    </row>
    <row r="111" spans="1:13" ht="9.4" customHeight="1" x14ac:dyDescent="0.15">
      <c r="A111" s="3" t="s">
        <v>193</v>
      </c>
      <c r="B111" s="4" t="s">
        <v>194</v>
      </c>
      <c r="C111" s="8">
        <v>628459</v>
      </c>
      <c r="D111" s="8">
        <v>30057021</v>
      </c>
      <c r="E111" s="8">
        <v>1059819.82</v>
      </c>
      <c r="F111" s="9">
        <f t="shared" si="7"/>
        <v>3.5260308065792683</v>
      </c>
      <c r="G111" s="8">
        <f t="shared" si="8"/>
        <v>431360.82000000007</v>
      </c>
      <c r="H111" s="8">
        <v>58886.03</v>
      </c>
      <c r="I111" s="8">
        <v>528500</v>
      </c>
      <c r="J111" s="8">
        <v>22523.58</v>
      </c>
      <c r="K111" s="10">
        <f t="shared" si="6"/>
        <v>4.2617937559129615</v>
      </c>
      <c r="L111" s="46">
        <f t="shared" si="9"/>
        <v>-36362.449999999997</v>
      </c>
      <c r="M111" s="46"/>
    </row>
    <row r="112" spans="1:13" ht="9.4" customHeight="1" x14ac:dyDescent="0.15">
      <c r="A112" s="3" t="s">
        <v>195</v>
      </c>
      <c r="B112" s="4" t="s">
        <v>196</v>
      </c>
      <c r="C112" s="8">
        <v>153090</v>
      </c>
      <c r="D112" s="8">
        <v>9313150</v>
      </c>
      <c r="E112" s="8">
        <v>309093.21000000002</v>
      </c>
      <c r="F112" s="9">
        <f t="shared" si="7"/>
        <v>3.3188900640492207</v>
      </c>
      <c r="G112" s="8">
        <f t="shared" si="8"/>
        <v>156003.21000000002</v>
      </c>
      <c r="H112" s="25"/>
      <c r="I112" s="7">
        <v>33900</v>
      </c>
      <c r="J112" s="7"/>
      <c r="K112" s="10"/>
      <c r="L112" s="46"/>
      <c r="M112" s="46"/>
    </row>
    <row r="113" spans="1:13" ht="9.4" customHeight="1" x14ac:dyDescent="0.15">
      <c r="A113" s="3" t="s">
        <v>197</v>
      </c>
      <c r="B113" s="4" t="s">
        <v>198</v>
      </c>
      <c r="C113" s="8">
        <v>600547.96</v>
      </c>
      <c r="D113" s="8">
        <v>26457808</v>
      </c>
      <c r="E113" s="8">
        <v>10443.040000000001</v>
      </c>
      <c r="F113" s="9">
        <f t="shared" si="7"/>
        <v>3.9470541172571823E-2</v>
      </c>
      <c r="G113" s="8">
        <f t="shared" si="8"/>
        <v>-590104.91999999993</v>
      </c>
      <c r="H113" s="8">
        <v>40793</v>
      </c>
      <c r="I113" s="8">
        <v>300000</v>
      </c>
      <c r="J113" s="8"/>
      <c r="K113" s="10"/>
      <c r="L113" s="46"/>
      <c r="M113" s="46"/>
    </row>
    <row r="114" spans="1:13" ht="9.4" customHeight="1" x14ac:dyDescent="0.15">
      <c r="A114" s="3" t="s">
        <v>199</v>
      </c>
      <c r="B114" s="4" t="s">
        <v>200</v>
      </c>
      <c r="C114" s="8">
        <v>10382</v>
      </c>
      <c r="D114" s="8">
        <v>2850950</v>
      </c>
      <c r="E114" s="8">
        <v>14108</v>
      </c>
      <c r="F114" s="9">
        <f t="shared" si="7"/>
        <v>0.49485259299531731</v>
      </c>
      <c r="G114" s="8">
        <f t="shared" si="8"/>
        <v>3726</v>
      </c>
      <c r="H114" s="8" t="s">
        <v>0</v>
      </c>
      <c r="I114" s="8">
        <v>50000</v>
      </c>
      <c r="J114" s="8"/>
      <c r="K114" s="10"/>
      <c r="L114" s="46"/>
      <c r="M114" s="46"/>
    </row>
    <row r="115" spans="1:13" ht="9.4" customHeight="1" x14ac:dyDescent="0.15">
      <c r="A115" s="3" t="s">
        <v>201</v>
      </c>
      <c r="B115" s="4" t="s">
        <v>202</v>
      </c>
      <c r="C115" s="8">
        <v>62781.45</v>
      </c>
      <c r="D115" s="8">
        <v>6605600</v>
      </c>
      <c r="E115" s="8">
        <v>186035.51</v>
      </c>
      <c r="F115" s="9">
        <f t="shared" si="7"/>
        <v>2.8163302349521619</v>
      </c>
      <c r="G115" s="8">
        <f t="shared" si="8"/>
        <v>123254.06000000001</v>
      </c>
      <c r="H115" s="8" t="s">
        <v>0</v>
      </c>
      <c r="I115" s="8">
        <v>315200</v>
      </c>
      <c r="J115" s="8"/>
      <c r="K115" s="10"/>
      <c r="L115" s="46"/>
      <c r="M115" s="46"/>
    </row>
    <row r="116" spans="1:13" ht="29.65" customHeight="1" x14ac:dyDescent="0.15">
      <c r="A116" s="3" t="s">
        <v>203</v>
      </c>
      <c r="B116" s="4" t="s">
        <v>204</v>
      </c>
      <c r="C116" s="8"/>
      <c r="D116" s="8">
        <v>5095841</v>
      </c>
      <c r="E116" s="8">
        <v>1000000</v>
      </c>
      <c r="F116" s="9">
        <f t="shared" si="7"/>
        <v>19.623846191433366</v>
      </c>
      <c r="G116" s="8"/>
      <c r="H116" s="25"/>
      <c r="I116" s="7"/>
      <c r="J116" s="7"/>
      <c r="K116" s="10"/>
      <c r="L116" s="46"/>
      <c r="M116" s="46"/>
    </row>
    <row r="117" spans="1:13" ht="9.4" customHeight="1" x14ac:dyDescent="0.15">
      <c r="A117" s="3" t="s">
        <v>182</v>
      </c>
      <c r="B117" s="4" t="s">
        <v>205</v>
      </c>
      <c r="C117" s="8">
        <v>14356748.66</v>
      </c>
      <c r="D117" s="8">
        <f>SUM(D107:D116)</f>
        <v>617750454</v>
      </c>
      <c r="E117" s="8">
        <f>SUM(E107:E116)</f>
        <v>22549016.150000002</v>
      </c>
      <c r="F117" s="9">
        <f t="shared" si="7"/>
        <v>3.650182044220724</v>
      </c>
      <c r="G117" s="8">
        <f t="shared" si="8"/>
        <v>8192267.4900000021</v>
      </c>
      <c r="H117" s="8">
        <v>395570.39</v>
      </c>
      <c r="I117" s="8">
        <f>SUM(I107:I116)</f>
        <v>5241784</v>
      </c>
      <c r="J117" s="8">
        <f>SUM(J107:J116)</f>
        <v>271386.44</v>
      </c>
      <c r="K117" s="10">
        <f t="shared" si="6"/>
        <v>5.1773678579659137</v>
      </c>
      <c r="L117" s="46">
        <f t="shared" si="9"/>
        <v>-124183.95000000001</v>
      </c>
      <c r="M117" s="46"/>
    </row>
    <row r="118" spans="1:13" ht="9.4" customHeight="1" x14ac:dyDescent="0.15">
      <c r="A118" s="3" t="s">
        <v>227</v>
      </c>
      <c r="B118" s="45"/>
      <c r="C118" s="8"/>
      <c r="D118" s="8"/>
      <c r="E118" s="8"/>
      <c r="F118" s="9"/>
      <c r="G118" s="8"/>
      <c r="H118" s="44"/>
      <c r="I118" s="44"/>
      <c r="J118" s="44"/>
      <c r="K118" s="10"/>
      <c r="L118" s="46"/>
      <c r="M118" s="46"/>
    </row>
    <row r="119" spans="1:13" ht="15.75" customHeight="1" x14ac:dyDescent="0.15">
      <c r="A119" s="3" t="s">
        <v>228</v>
      </c>
      <c r="B119" s="45"/>
      <c r="C119" s="8"/>
      <c r="D119" s="8"/>
      <c r="E119" s="8"/>
      <c r="F119" s="9"/>
      <c r="G119" s="8"/>
      <c r="H119" s="8"/>
      <c r="I119" s="8"/>
      <c r="J119" s="8"/>
      <c r="K119" s="10"/>
      <c r="L119" s="46"/>
      <c r="M119" s="46"/>
    </row>
    <row r="120" spans="1:13" ht="15" customHeight="1" x14ac:dyDescent="0.15">
      <c r="A120" s="3" t="s">
        <v>229</v>
      </c>
      <c r="B120" s="45">
        <v>200000</v>
      </c>
      <c r="C120" s="8"/>
      <c r="D120" s="8"/>
      <c r="E120" s="8"/>
      <c r="F120" s="9"/>
      <c r="G120" s="8"/>
      <c r="H120" s="8"/>
      <c r="I120" s="8"/>
      <c r="J120" s="8"/>
      <c r="K120" s="10"/>
      <c r="L120" s="46"/>
      <c r="M120" s="46"/>
    </row>
    <row r="121" spans="1:13" ht="18" customHeight="1" x14ac:dyDescent="0.15">
      <c r="A121" s="3" t="s">
        <v>230</v>
      </c>
      <c r="B121" s="45"/>
      <c r="C121" s="8"/>
      <c r="D121" s="8"/>
      <c r="E121" s="8"/>
      <c r="F121" s="9"/>
      <c r="G121" s="8"/>
      <c r="H121" s="8"/>
      <c r="I121" s="8"/>
      <c r="J121" s="8"/>
      <c r="K121" s="10"/>
      <c r="L121" s="46"/>
      <c r="M121" s="46"/>
    </row>
    <row r="122" spans="1:13" ht="15.75" customHeight="1" x14ac:dyDescent="0.15">
      <c r="A122" s="3" t="s">
        <v>231</v>
      </c>
      <c r="B122" s="45">
        <v>600000</v>
      </c>
      <c r="C122" s="8"/>
      <c r="D122" s="8"/>
      <c r="E122" s="8"/>
      <c r="F122" s="9"/>
      <c r="G122" s="8"/>
      <c r="H122" s="44"/>
      <c r="I122" s="44"/>
      <c r="J122" s="44"/>
      <c r="K122" s="10"/>
      <c r="L122" s="46"/>
      <c r="M122" s="46"/>
    </row>
  </sheetData>
  <mergeCells count="133">
    <mergeCell ref="L116:M116"/>
    <mergeCell ref="L117:M117"/>
    <mergeCell ref="L115:M115"/>
    <mergeCell ref="L114:M114"/>
    <mergeCell ref="L113:M113"/>
    <mergeCell ref="L112:M112"/>
    <mergeCell ref="L111:M111"/>
    <mergeCell ref="L68:M68"/>
    <mergeCell ref="L69:M69"/>
    <mergeCell ref="L109:M109"/>
    <mergeCell ref="L108:M108"/>
    <mergeCell ref="L97:M97"/>
    <mergeCell ref="L99:M99"/>
    <mergeCell ref="L100:M100"/>
    <mergeCell ref="L101:M101"/>
    <mergeCell ref="L102:M102"/>
    <mergeCell ref="L103:M103"/>
    <mergeCell ref="L105:M105"/>
    <mergeCell ref="L106:M106"/>
    <mergeCell ref="L107:M107"/>
    <mergeCell ref="L80:M80"/>
    <mergeCell ref="L93:M93"/>
    <mergeCell ref="L94:M94"/>
    <mergeCell ref="L95:M95"/>
    <mergeCell ref="L96:M96"/>
    <mergeCell ref="L81:M81"/>
    <mergeCell ref="L82:M82"/>
    <mergeCell ref="L83:M83"/>
    <mergeCell ref="L84:M84"/>
    <mergeCell ref="L85:M85"/>
    <mergeCell ref="L86:M86"/>
    <mergeCell ref="L87:M87"/>
    <mergeCell ref="L88:M88"/>
    <mergeCell ref="L57:M57"/>
    <mergeCell ref="L58:M58"/>
    <mergeCell ref="L61:M61"/>
    <mergeCell ref="L62:M62"/>
    <mergeCell ref="L63:M63"/>
    <mergeCell ref="L64:M64"/>
    <mergeCell ref="L65:M65"/>
    <mergeCell ref="L66:M66"/>
    <mergeCell ref="L67:M67"/>
    <mergeCell ref="L47:M47"/>
    <mergeCell ref="L48:M48"/>
    <mergeCell ref="L49:M49"/>
    <mergeCell ref="L50:M50"/>
    <mergeCell ref="L52:M52"/>
    <mergeCell ref="L53:M53"/>
    <mergeCell ref="L54:M54"/>
    <mergeCell ref="L55:M55"/>
    <mergeCell ref="L56:M56"/>
    <mergeCell ref="L51:M51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17:M17"/>
    <mergeCell ref="L18:M18"/>
    <mergeCell ref="L19:M19"/>
    <mergeCell ref="A1:M1"/>
    <mergeCell ref="A2:M2"/>
    <mergeCell ref="G5:G6"/>
    <mergeCell ref="H5:H6"/>
    <mergeCell ref="L5:M6"/>
    <mergeCell ref="H4:M4"/>
    <mergeCell ref="C4:G4"/>
    <mergeCell ref="E5:E6"/>
    <mergeCell ref="F5:F6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3:M3"/>
    <mergeCell ref="A4:A6"/>
    <mergeCell ref="B4:B6"/>
    <mergeCell ref="D5:D6"/>
    <mergeCell ref="C5:C6"/>
    <mergeCell ref="I5:I6"/>
    <mergeCell ref="J5:J6"/>
    <mergeCell ref="K5:K6"/>
    <mergeCell ref="L7:M7"/>
    <mergeCell ref="L118:M118"/>
    <mergeCell ref="L119:M119"/>
    <mergeCell ref="L120:M120"/>
    <mergeCell ref="L121:M121"/>
    <mergeCell ref="L122:M122"/>
    <mergeCell ref="L98:M98"/>
    <mergeCell ref="L104:M104"/>
    <mergeCell ref="L59:M59"/>
    <mergeCell ref="L60:M60"/>
    <mergeCell ref="L71:M71"/>
    <mergeCell ref="L72:M72"/>
    <mergeCell ref="L73:M73"/>
    <mergeCell ref="L74:M74"/>
    <mergeCell ref="L75:M75"/>
    <mergeCell ref="L76:M76"/>
    <mergeCell ref="L77:M77"/>
    <mergeCell ref="L70:M70"/>
    <mergeCell ref="L110:M110"/>
    <mergeCell ref="L89:M89"/>
    <mergeCell ref="L90:M90"/>
    <mergeCell ref="L91:M91"/>
    <mergeCell ref="L92:M92"/>
    <mergeCell ref="L78:M78"/>
    <mergeCell ref="L79:M79"/>
  </mergeCells>
  <pageMargins left="0.39370078740157483" right="0.39370078740157483" top="0.39370078740157483" bottom="0.39370078740157483" header="0" footer="0"/>
  <pageSetup paperSize="9" scale="82" orientation="portrait" horizontalDpi="300" verticalDpi="300" r:id="rId1"/>
  <rowBreaks count="2" manualBreakCount="2">
    <brk id="63" max="12" man="1"/>
    <brk id="1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zved</vt:lpstr>
      <vt:lpstr>zved!Область_печати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Form_12_zved</dc:title>
  <dc:creator>FastReport.NET</dc:creator>
  <cp:lastModifiedBy>Admin</cp:lastModifiedBy>
  <cp:lastPrinted>2021-03-02T08:40:34Z</cp:lastPrinted>
  <dcterms:created xsi:type="dcterms:W3CDTF">2009-06-17T07:33:19Z</dcterms:created>
  <dcterms:modified xsi:type="dcterms:W3CDTF">2022-02-22T09:33:25Z</dcterms:modified>
</cp:coreProperties>
</file>