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8610" windowHeight="6105"/>
  </bookViews>
  <sheets>
    <sheet name="zved" sheetId="1" r:id="rId1"/>
  </sheets>
  <definedNames>
    <definedName name="_xlnm.Print_Area" localSheetId="0">zved!$A$1:$M$124</definedName>
  </definedNames>
  <calcPr calcId="144525" iterateDelta="1E-4"/>
</workbook>
</file>

<file path=xl/calcChain.xml><?xml version="1.0" encoding="utf-8"?>
<calcChain xmlns="http://schemas.openxmlformats.org/spreadsheetml/2006/main">
  <c r="L119" i="1" l="1"/>
  <c r="K119" i="1"/>
  <c r="G119" i="1"/>
  <c r="F119" i="1"/>
  <c r="L121" i="1"/>
  <c r="K121" i="1"/>
  <c r="G121" i="1"/>
  <c r="F121" i="1"/>
  <c r="L46" i="1" l="1"/>
  <c r="L47" i="1"/>
  <c r="L48" i="1"/>
  <c r="L49" i="1"/>
  <c r="L50" i="1"/>
  <c r="L51" i="1"/>
  <c r="L52" i="1"/>
  <c r="L53" i="1"/>
  <c r="L60" i="1"/>
  <c r="L72" i="1"/>
  <c r="L73" i="1"/>
  <c r="L75" i="1"/>
  <c r="L76" i="1"/>
  <c r="L77" i="1"/>
  <c r="L78" i="1"/>
  <c r="L104" i="1"/>
  <c r="K46" i="1"/>
  <c r="K47" i="1"/>
  <c r="K48" i="1"/>
  <c r="K49" i="1"/>
  <c r="K50" i="1"/>
  <c r="K52" i="1"/>
  <c r="K76" i="1"/>
  <c r="K77" i="1"/>
  <c r="K104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G70" i="1"/>
  <c r="F71" i="1"/>
  <c r="G71" i="1"/>
  <c r="F72" i="1"/>
  <c r="G72" i="1"/>
  <c r="F73" i="1"/>
  <c r="G73" i="1"/>
  <c r="F74" i="1"/>
  <c r="G74" i="1"/>
  <c r="F79" i="1"/>
  <c r="G79" i="1"/>
  <c r="F80" i="1"/>
  <c r="G80" i="1"/>
  <c r="F81" i="1"/>
  <c r="F82" i="1"/>
  <c r="F83" i="1"/>
  <c r="F88" i="1"/>
  <c r="G88" i="1"/>
  <c r="F89" i="1"/>
  <c r="G89" i="1"/>
  <c r="F90" i="1"/>
  <c r="G90" i="1"/>
  <c r="F91" i="1"/>
  <c r="G91" i="1"/>
  <c r="F92" i="1"/>
  <c r="G92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G102" i="1"/>
  <c r="F104" i="1"/>
  <c r="G104" i="1"/>
  <c r="G38" i="1"/>
  <c r="F15" i="1"/>
  <c r="F16" i="1"/>
  <c r="F17" i="1"/>
  <c r="F18" i="1"/>
  <c r="F19" i="1"/>
  <c r="F20" i="1"/>
  <c r="F21" i="1"/>
  <c r="L109" i="1" l="1"/>
  <c r="L110" i="1"/>
  <c r="L111" i="1"/>
  <c r="L112" i="1"/>
  <c r="G115" i="1"/>
  <c r="G106" i="1"/>
  <c r="I115" i="1"/>
  <c r="D115" i="1"/>
  <c r="G18" i="1" l="1"/>
  <c r="G19" i="1"/>
  <c r="J116" i="1"/>
  <c r="I116" i="1"/>
  <c r="E116" i="1"/>
  <c r="D116" i="1"/>
  <c r="F115" i="1"/>
  <c r="L116" i="1" l="1"/>
  <c r="L107" i="1"/>
  <c r="L8" i="1"/>
  <c r="K107" i="1"/>
  <c r="K109" i="1"/>
  <c r="K110" i="1"/>
  <c r="K116" i="1"/>
  <c r="K8" i="1"/>
  <c r="G9" i="1"/>
  <c r="G10" i="1"/>
  <c r="G11" i="1"/>
  <c r="G12" i="1"/>
  <c r="G13" i="1"/>
  <c r="G14" i="1"/>
  <c r="G15" i="1"/>
  <c r="G16" i="1"/>
  <c r="G17" i="1"/>
  <c r="G20" i="1"/>
  <c r="G21" i="1"/>
  <c r="G22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107" i="1"/>
  <c r="G108" i="1"/>
  <c r="G109" i="1"/>
  <c r="G110" i="1"/>
  <c r="G111" i="1"/>
  <c r="G112" i="1"/>
  <c r="G113" i="1"/>
  <c r="G114" i="1"/>
  <c r="G116" i="1"/>
  <c r="G8" i="1"/>
  <c r="F9" i="1" l="1"/>
  <c r="F10" i="1"/>
  <c r="F11" i="1"/>
  <c r="F12" i="1"/>
  <c r="F13" i="1"/>
  <c r="F14" i="1"/>
  <c r="F22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106" i="1"/>
  <c r="F107" i="1"/>
  <c r="F108" i="1"/>
  <c r="F109" i="1"/>
  <c r="F110" i="1"/>
  <c r="F111" i="1"/>
  <c r="F112" i="1"/>
  <c r="F113" i="1"/>
  <c r="F114" i="1"/>
  <c r="F116" i="1"/>
  <c r="F8" i="1"/>
</calcChain>
</file>

<file path=xl/sharedStrings.xml><?xml version="1.0" encoding="utf-8"?>
<sst xmlns="http://schemas.openxmlformats.org/spreadsheetml/2006/main" count="270" uniqueCount="230">
  <si>
    <t/>
  </si>
  <si>
    <t>Найменування показника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</si>
  <si>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</si>
  <si>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</si>
  <si>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</si>
  <si>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</si>
  <si>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</si>
  <si>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</si>
  <si>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</si>
  <si>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</si>
  <si>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</si>
  <si>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</si>
  <si>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</si>
  <si>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</si>
  <si>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</si>
  <si>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</si>
  <si>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</si>
  <si>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</si>
  <si>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</si>
  <si>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</si>
  <si>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</si>
  <si>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</si>
  <si>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</si>
  <si>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</si>
  <si>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</si>
  <si>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</si>
  <si>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</si>
  <si>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</si>
  <si>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</si>
  <si>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</si>
  <si>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</si>
  <si>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</si>
  <si>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</si>
  <si>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</si>
  <si>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</si>
  <si>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</si>
  <si>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</si>
  <si>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</si>
  <si>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</si>
  <si>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</si>
  <si>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</si>
  <si>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</si>
  <si>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</si>
  <si>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</si>
  <si>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</si>
  <si>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</si>
  <si>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</si>
  <si>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</si>
  <si>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</si>
  <si>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</si>
  <si>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</si>
  <si>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</si>
  <si>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</si>
  <si>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</si>
  <si>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</si>
  <si>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</si>
  <si>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</si>
  <si>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</si>
  <si>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</si>
  <si>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</si>
  <si>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</si>
  <si>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</si>
  <si>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</si>
  <si>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</si>
  <si>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</si>
  <si>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</si>
  <si>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</si>
  <si>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</si>
  <si>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</si>
  <si>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</si>
  <si>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</si>
  <si>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</si>
  <si>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</si>
  <si>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</si>
  <si>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</si>
  <si>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</si>
  <si>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</si>
  <si>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</si>
  <si>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</si>
  <si>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</si>
  <si>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</si>
  <si>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</si>
  <si>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</si>
  <si>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</si>
  <si>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</si>
  <si>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</si>
  <si>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</si>
  <si>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</si>
  <si>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</si>
  <si>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</si>
  <si>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</si>
  <si>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</si>
  <si>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</si>
  <si>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</si>
  <si>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</si>
  <si>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</si>
  <si>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</si>
  <si>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</si>
  <si>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</si>
  <si>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</si>
  <si>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</si>
  <si>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</si>
  <si>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</si>
  <si>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</si>
  <si>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</si>
  <si>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</si>
  <si>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</si>
  <si>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</si>
  <si>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</si>
  <si>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</si>
  <si>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</si>
  <si>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</si>
  <si>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</si>
  <si>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</si>
  <si>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</si>
  <si>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</si>
  <si>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</si>
  <si>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</si>
  <si>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</si>
  <si>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</si>
  <si>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</si>
  <si>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</si>
  <si>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</si>
  <si>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</si>
  <si>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</si>
  <si>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</si>
  <si>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</si>
  <si>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</si>
  <si>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</si>
  <si>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</si>
  <si>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</si>
  <si>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</si>
  <si>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</si>
  <si>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</si>
  <si>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</si>
  <si>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</si>
  <si>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</si>
  <si>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</si>
  <si>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</si>
  <si>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</si>
  <si>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</si>
  <si>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</si>
  <si>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</si>
  <si>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</si>
  <si>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</si>
  <si>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</si>
  <si>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</si>
  <si>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</si>
  <si>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</si>
  <si>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</si>
  <si>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</si>
  <si>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</si>
  <si>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</si>
  <si>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</si>
  <si>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</si>
  <si>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</si>
  <si>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</si>
  <si>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</si>
  <si>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</si>
  <si>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</si>
  <si>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</si>
  <si>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</si>
  <si>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</si>
  <si>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</si>
  <si>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</si>
  <si>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</si>
  <si>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</si>
  <si>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</si>
  <si>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</si>
  <si>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</si>
  <si>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</si>
  <si>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</si>
  <si>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</si>
  <si>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</si>
  <si>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</si>
  <si>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</si>
  <si>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</si>
  <si>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</si>
  <si>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</si>
  <si>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</si>
  <si>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</si>
  <si>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</si>
  <si>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</si>
  <si>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</si>
  <si>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</si>
  <si>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</si>
  <si>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</si>
  <si>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</si>
  <si>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</si>
  <si>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</si>
  <si>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</si>
  <si>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</si>
  <si>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</si>
  <si>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</si>
  <si>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</si>
  <si>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</si>
  <si>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</si>
  <si>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</si>
  <si>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900203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</si>
  <si>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</si>
  <si>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</si>
  <si>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</si>
  <si>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Загальний фонд </t>
  </si>
  <si>
    <t>Спеціальний фонд</t>
  </si>
  <si>
    <t>41055000</t>
  </si>
  <si>
    <t>21081700</t>
  </si>
  <si>
    <t>21110000</t>
  </si>
  <si>
    <t>ІНФОРМАЦІЯ</t>
  </si>
  <si>
    <t>грн.коп.</t>
  </si>
  <si>
    <t>Затверджено на 2022 рік</t>
  </si>
  <si>
    <t>Виконання річних планових призначень за відповідний період  2022 року ( % )</t>
  </si>
  <si>
    <t xml:space="preserve"> Темп росту 2022 року до відповідного періоду 2021 року)</t>
  </si>
  <si>
    <t>Державне мито, не віднесене до інших категорій 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</si>
  <si>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</si>
  <si>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</si>
  <si>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</si>
  <si>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</si>
  <si>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</si>
  <si>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</si>
  <si>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</si>
  <si>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</si>
  <si>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</si>
  <si>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 xml:space="preserve">щодо виконання бюджету Костянтинівської МТГ за лютий  2022 року
</t>
  </si>
  <si>
    <t>Виконано за січень - лютий  2021 року</t>
  </si>
  <si>
    <t>Виконано за січень-лютий   2022 року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</si>
  <si>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</si>
  <si>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</si>
  <si>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 xml:space="preserve">Начальник міського </t>
  </si>
  <si>
    <t>фінансового управління</t>
  </si>
  <si>
    <t>Сергій ІВАХНІН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</si>
</sst>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5" x14ac:knownFonts="1">
    <font>
      <sz val="8"/>
      <color rgb="FF000000"/>
      <name val="Tahoma"/>
    </font>
    <font>
      <sz val="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sz val="4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5"/>
      <name val="Times New Roman"/>
      <family val="1"/>
      <charset val="204"/>
    </font>
    <font>
      <sz val="4"/>
      <name val="Times New Roman"/>
      <family val="1"/>
      <charset val="204"/>
    </font>
    <font>
      <sz val="5"/>
      <name val="Tahoma"/>
      <family val="2"/>
      <charset val="204"/>
    </font>
    <font>
      <sz val="8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4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</cellStyleXfs>
  <cellXfs count="83"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2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5" fontId="7" fillId="2" borderId="12" xfId="0" applyNumberFormat="1" applyFont="1" applyFill="1" applyBorder="1" applyAlignment="1">
      <alignment horizontal="right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3" fillId="2" borderId="14" xfId="7" applyFont="1" applyFill="1" applyBorder="1" applyAlignment="1">
      <alignment vertical="center" wrapText="1"/>
    </xf>
    <xf numFmtId="0" fontId="13" fillId="2" borderId="12" xfId="7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top" wrapText="1"/>
    </xf>
    <xf numFmtId="164" fontId="17" fillId="2" borderId="12" xfId="0" applyNumberFormat="1" applyFont="1" applyFill="1" applyBorder="1" applyAlignment="1">
      <alignment horizontal="right" vertical="center" wrapText="1"/>
    </xf>
    <xf numFmtId="164" fontId="17" fillId="2" borderId="12" xfId="8" applyNumberFormat="1" applyFont="1" applyFill="1" applyBorder="1" applyAlignment="1">
      <alignment horizontal="right" vertical="center" wrapText="1"/>
    </xf>
    <xf numFmtId="165" fontId="20" fillId="2" borderId="12" xfId="0" applyNumberFormat="1" applyFont="1" applyFill="1" applyBorder="1" applyAlignment="1">
      <alignment horizontal="right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17" fillId="2" borderId="12" xfId="9" applyNumberFormat="1" applyFont="1" applyFill="1" applyBorder="1" applyAlignment="1">
      <alignment horizontal="right" vertical="center" wrapText="1"/>
    </xf>
    <xf numFmtId="164" fontId="17" fillId="2" borderId="12" xfId="4" applyNumberFormat="1" applyFont="1" applyFill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17" fillId="2" borderId="12" xfId="10" applyNumberFormat="1" applyFont="1" applyFill="1" applyBorder="1" applyAlignment="1">
      <alignment horizontal="right" vertical="center" wrapText="1"/>
    </xf>
    <xf numFmtId="164" fontId="17" fillId="2" borderId="12" xfId="12" applyNumberFormat="1" applyFont="1" applyFill="1" applyBorder="1" applyAlignment="1">
      <alignment horizontal="right" vertical="center" wrapText="1"/>
    </xf>
    <xf numFmtId="164" fontId="17" fillId="2" borderId="12" xfId="13" applyNumberFormat="1" applyFont="1" applyFill="1" applyBorder="1" applyAlignment="1">
      <alignment horizontal="right" vertical="center" wrapText="1"/>
    </xf>
    <xf numFmtId="164" fontId="17" fillId="2" borderId="12" xfId="7" applyNumberFormat="1" applyFont="1" applyFill="1" applyBorder="1" applyAlignment="1">
      <alignment horizontal="right" vertical="center" wrapText="1"/>
    </xf>
    <xf numFmtId="164" fontId="17" fillId="2" borderId="12" xfId="14" applyNumberFormat="1" applyFont="1" applyFill="1" applyBorder="1" applyAlignment="1">
      <alignment horizontal="right" vertical="center" wrapText="1"/>
    </xf>
    <xf numFmtId="164" fontId="17" fillId="2" borderId="12" xfId="15" applyNumberFormat="1" applyFont="1" applyFill="1" applyBorder="1" applyAlignment="1">
      <alignment horizontal="right" vertical="center" wrapText="1"/>
    </xf>
    <xf numFmtId="164" fontId="17" fillId="2" borderId="15" xfId="15" applyNumberFormat="1" applyFont="1" applyFill="1" applyBorder="1" applyAlignment="1">
      <alignment horizontal="right" vertical="center" wrapText="1"/>
    </xf>
    <xf numFmtId="164" fontId="17" fillId="2" borderId="12" xfId="16" applyNumberFormat="1" applyFont="1" applyFill="1" applyBorder="1" applyAlignment="1">
      <alignment horizontal="right" vertical="center" wrapText="1"/>
    </xf>
    <xf numFmtId="164" fontId="17" fillId="2" borderId="12" xfId="17" applyNumberFormat="1" applyFont="1" applyFill="1" applyBorder="1" applyAlignment="1">
      <alignment horizontal="right" vertical="center" wrapText="1"/>
    </xf>
    <xf numFmtId="164" fontId="17" fillId="2" borderId="12" xfId="18" applyNumberFormat="1" applyFont="1" applyFill="1" applyBorder="1" applyAlignment="1">
      <alignment horizontal="right" vertical="center" wrapText="1"/>
    </xf>
    <xf numFmtId="164" fontId="17" fillId="2" borderId="12" xfId="19" applyNumberFormat="1" applyFont="1" applyFill="1" applyBorder="1" applyAlignment="1">
      <alignment horizontal="right" vertical="center" wrapText="1"/>
    </xf>
    <xf numFmtId="164" fontId="17" fillId="2" borderId="15" xfId="19" applyNumberFormat="1" applyFont="1" applyFill="1" applyBorder="1" applyAlignment="1">
      <alignment horizontal="right" vertical="center" wrapText="1"/>
    </xf>
    <xf numFmtId="164" fontId="17" fillId="2" borderId="12" xfId="2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164" fontId="7" fillId="2" borderId="8" xfId="0" applyNumberFormat="1" applyFont="1" applyFill="1" applyBorder="1" applyAlignment="1">
      <alignment horizontal="right" vertical="center" wrapText="1"/>
    </xf>
    <xf numFmtId="164" fontId="6" fillId="2" borderId="18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</cellXfs>
  <cellStyles count="21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topLeftCell="A13" zoomScaleNormal="95" zoomScaleSheetLayoutView="100" workbookViewId="0">
      <selection activeCell="A68" sqref="A68"/>
    </sheetView>
  </sheetViews>
  <sheetFormatPr defaultRowHeight="10.5" x14ac:dyDescent="0.15"/>
  <cols>
    <col min="1" max="1" width="27" style="1" customWidth="1"/>
    <col min="2" max="2" width="6" style="1" customWidth="1"/>
    <col min="3" max="3" width="8.33203125" style="56" customWidth="1"/>
    <col min="4" max="4" width="9.83203125" style="56" customWidth="1"/>
    <col min="5" max="5" width="8.33203125" style="56" customWidth="1"/>
    <col min="6" max="6" width="9.5" style="57" customWidth="1"/>
    <col min="7" max="7" width="8.33203125" style="57" customWidth="1"/>
    <col min="8" max="8" width="9.6640625" style="27" customWidth="1"/>
    <col min="9" max="9" width="8.33203125" style="27" customWidth="1"/>
    <col min="10" max="10" width="9.6640625" style="27" customWidth="1"/>
    <col min="11" max="11" width="7.1640625" style="1" customWidth="1"/>
    <col min="12" max="12" width="4.83203125" style="1" customWidth="1"/>
    <col min="13" max="13" width="3.6640625" style="1" customWidth="1"/>
    <col min="14" max="16384" width="9.33203125" style="1"/>
  </cols>
  <sheetData>
    <row r="1" spans="1:13" ht="18.75" customHeight="1" x14ac:dyDescent="0.15">
      <c r="A1" s="61" t="s">
        <v>207</v>
      </c>
      <c r="B1" s="61"/>
      <c r="C1" s="61"/>
      <c r="D1" s="62"/>
      <c r="E1" s="62"/>
      <c r="F1" s="62"/>
      <c r="G1" s="62"/>
      <c r="H1" s="61"/>
      <c r="I1" s="61"/>
      <c r="J1" s="61"/>
      <c r="K1" s="61"/>
      <c r="L1" s="61"/>
      <c r="M1" s="61"/>
    </row>
    <row r="2" spans="1:13" ht="21" customHeight="1" x14ac:dyDescent="0.15">
      <c r="A2" s="63" t="s">
        <v>222</v>
      </c>
      <c r="B2" s="63"/>
      <c r="C2" s="63"/>
      <c r="D2" s="64"/>
      <c r="E2" s="64"/>
      <c r="F2" s="64"/>
      <c r="G2" s="64"/>
      <c r="H2" s="63"/>
      <c r="I2" s="63"/>
      <c r="J2" s="63"/>
      <c r="K2" s="63"/>
      <c r="L2" s="63"/>
      <c r="M2" s="63"/>
    </row>
    <row r="3" spans="1:13" ht="11.25" customHeight="1" x14ac:dyDescent="0.15">
      <c r="A3" s="2"/>
      <c r="B3" s="2"/>
      <c r="C3" s="35"/>
      <c r="D3" s="35"/>
      <c r="E3" s="35"/>
      <c r="F3" s="35"/>
      <c r="G3" s="35"/>
      <c r="H3" s="2"/>
      <c r="I3" s="2"/>
      <c r="J3" s="2"/>
      <c r="K3" s="2"/>
      <c r="L3" s="76" t="s">
        <v>208</v>
      </c>
      <c r="M3" s="76"/>
    </row>
    <row r="4" spans="1:13" ht="11.25" customHeight="1" x14ac:dyDescent="0.15">
      <c r="A4" s="77" t="s">
        <v>1</v>
      </c>
      <c r="B4" s="77"/>
      <c r="C4" s="72" t="s">
        <v>202</v>
      </c>
      <c r="D4" s="73"/>
      <c r="E4" s="73"/>
      <c r="F4" s="73"/>
      <c r="G4" s="74"/>
      <c r="H4" s="69" t="s">
        <v>203</v>
      </c>
      <c r="I4" s="70"/>
      <c r="J4" s="70"/>
      <c r="K4" s="70"/>
      <c r="L4" s="70"/>
      <c r="M4" s="71"/>
    </row>
    <row r="5" spans="1:13" ht="27.4" customHeight="1" x14ac:dyDescent="0.15">
      <c r="A5" s="77"/>
      <c r="B5" s="77"/>
      <c r="C5" s="75" t="s">
        <v>223</v>
      </c>
      <c r="D5" s="65" t="s">
        <v>209</v>
      </c>
      <c r="E5" s="75" t="s">
        <v>224</v>
      </c>
      <c r="F5" s="65" t="s">
        <v>210</v>
      </c>
      <c r="G5" s="65" t="s">
        <v>211</v>
      </c>
      <c r="H5" s="67" t="s">
        <v>223</v>
      </c>
      <c r="I5" s="78" t="s">
        <v>209</v>
      </c>
      <c r="J5" s="67" t="s">
        <v>224</v>
      </c>
      <c r="K5" s="78" t="s">
        <v>210</v>
      </c>
      <c r="L5" s="68" t="s">
        <v>211</v>
      </c>
      <c r="M5" s="68"/>
    </row>
    <row r="6" spans="1:13" ht="41.25" customHeight="1" x14ac:dyDescent="0.15">
      <c r="A6" s="77"/>
      <c r="B6" s="77"/>
      <c r="C6" s="75"/>
      <c r="D6" s="66"/>
      <c r="E6" s="75"/>
      <c r="F6" s="66"/>
      <c r="G6" s="66"/>
      <c r="H6" s="67"/>
      <c r="I6" s="79"/>
      <c r="J6" s="67"/>
      <c r="K6" s="79"/>
      <c r="L6" s="68"/>
      <c r="M6" s="68"/>
    </row>
    <row r="7" spans="1:13" ht="9.4" customHeight="1" x14ac:dyDescent="0.15">
      <c r="A7" s="3" t="s">
        <v>2</v>
      </c>
      <c r="B7" s="21" t="s">
        <v>0</v>
      </c>
      <c r="C7" s="36"/>
      <c r="D7" s="36"/>
      <c r="E7" s="36"/>
      <c r="F7" s="36"/>
      <c r="G7" s="36"/>
      <c r="H7" s="4" t="s">
        <v>0</v>
      </c>
      <c r="I7" s="4" t="s">
        <v>0</v>
      </c>
      <c r="J7" s="4" t="s">
        <v>0</v>
      </c>
      <c r="K7" s="4" t="s">
        <v>0</v>
      </c>
      <c r="L7" s="60" t="s">
        <v>0</v>
      </c>
      <c r="M7" s="60"/>
    </row>
    <row r="8" spans="1:13" ht="9.4" customHeight="1" x14ac:dyDescent="0.15">
      <c r="A8" s="3" t="s">
        <v>3</v>
      </c>
      <c r="B8" s="21" t="s">
        <v>4</v>
      </c>
      <c r="C8" s="37">
        <v>48767677.630000003</v>
      </c>
      <c r="D8" s="36">
        <v>375585100</v>
      </c>
      <c r="E8" s="36">
        <v>57481691.380000003</v>
      </c>
      <c r="F8" s="38">
        <f>E8/D8*100</f>
        <v>15.304571821406121</v>
      </c>
      <c r="G8" s="39">
        <f>E8-C8</f>
        <v>8714013.75</v>
      </c>
      <c r="H8" s="26">
        <v>58454.43</v>
      </c>
      <c r="I8" s="26">
        <v>315200</v>
      </c>
      <c r="J8" s="26">
        <v>117513.21</v>
      </c>
      <c r="K8" s="6">
        <f>J8/I8*100</f>
        <v>37.282109771573609</v>
      </c>
      <c r="L8" s="59">
        <f>J8-H8</f>
        <v>59058.780000000006</v>
      </c>
      <c r="M8" s="59"/>
    </row>
    <row r="9" spans="1:13" ht="13.9" customHeight="1" x14ac:dyDescent="0.15">
      <c r="A9" s="7" t="s">
        <v>5</v>
      </c>
      <c r="B9" s="21" t="s">
        <v>6</v>
      </c>
      <c r="C9" s="37">
        <v>30861178.84</v>
      </c>
      <c r="D9" s="36">
        <v>252187400</v>
      </c>
      <c r="E9" s="36">
        <v>36978686.359999999</v>
      </c>
      <c r="F9" s="38">
        <f t="shared" ref="F9:F45" si="0">E9/D9*100</f>
        <v>14.66317760522532</v>
      </c>
      <c r="G9" s="39">
        <f t="shared" ref="G9:G45" si="1">E9-C9</f>
        <v>6117507.5199999996</v>
      </c>
      <c r="H9" s="28"/>
      <c r="I9" s="28"/>
      <c r="J9" s="28"/>
      <c r="K9" s="6"/>
      <c r="L9" s="59"/>
      <c r="M9" s="59"/>
    </row>
    <row r="10" spans="1:13" ht="8.1" customHeight="1" x14ac:dyDescent="0.15">
      <c r="A10" s="8" t="s">
        <v>7</v>
      </c>
      <c r="B10" s="9" t="s">
        <v>8</v>
      </c>
      <c r="C10" s="37">
        <v>30677565.84</v>
      </c>
      <c r="D10" s="36">
        <v>251857400</v>
      </c>
      <c r="E10" s="36">
        <v>36962998.079999998</v>
      </c>
      <c r="F10" s="38">
        <f t="shared" si="0"/>
        <v>14.676161224565965</v>
      </c>
      <c r="G10" s="39">
        <f t="shared" si="1"/>
        <v>6285432.2399999984</v>
      </c>
      <c r="H10" s="28"/>
      <c r="I10" s="28"/>
      <c r="J10" s="28"/>
      <c r="K10" s="6"/>
      <c r="L10" s="59"/>
      <c r="M10" s="59"/>
    </row>
    <row r="11" spans="1:13" ht="19.5" customHeight="1" x14ac:dyDescent="0.15">
      <c r="A11" s="10" t="s">
        <v>9</v>
      </c>
      <c r="B11" s="11" t="s">
        <v>10</v>
      </c>
      <c r="C11" s="37">
        <v>27568165.27</v>
      </c>
      <c r="D11" s="36">
        <v>236977400</v>
      </c>
      <c r="E11" s="36">
        <v>35414044.810000002</v>
      </c>
      <c r="F11" s="38">
        <f t="shared" si="0"/>
        <v>14.944059986310931</v>
      </c>
      <c r="G11" s="39">
        <f t="shared" si="1"/>
        <v>7845879.5400000028</v>
      </c>
      <c r="H11" s="28"/>
      <c r="I11" s="28"/>
      <c r="J11" s="28"/>
      <c r="K11" s="6"/>
      <c r="L11" s="59"/>
      <c r="M11" s="59"/>
    </row>
    <row r="12" spans="1:13" ht="30.6" customHeight="1" x14ac:dyDescent="0.15">
      <c r="A12" s="10" t="s">
        <v>11</v>
      </c>
      <c r="B12" s="11" t="s">
        <v>12</v>
      </c>
      <c r="C12" s="37">
        <v>2238859.54</v>
      </c>
      <c r="D12" s="36">
        <v>8000000</v>
      </c>
      <c r="E12" s="36">
        <v>860803.03</v>
      </c>
      <c r="F12" s="38">
        <f t="shared" si="0"/>
        <v>10.760037875</v>
      </c>
      <c r="G12" s="39">
        <f t="shared" si="1"/>
        <v>-1378056.51</v>
      </c>
      <c r="H12" s="28"/>
      <c r="I12" s="28"/>
      <c r="J12" s="28"/>
      <c r="K12" s="6"/>
      <c r="L12" s="59"/>
      <c r="M12" s="59"/>
    </row>
    <row r="13" spans="1:13" ht="19.5" customHeight="1" x14ac:dyDescent="0.15">
      <c r="A13" s="10" t="s">
        <v>13</v>
      </c>
      <c r="B13" s="11" t="s">
        <v>14</v>
      </c>
      <c r="C13" s="37">
        <v>580518.30000000005</v>
      </c>
      <c r="D13" s="36">
        <v>5173300</v>
      </c>
      <c r="E13" s="36">
        <v>432602.42</v>
      </c>
      <c r="F13" s="38">
        <f t="shared" si="0"/>
        <v>8.3622140606576068</v>
      </c>
      <c r="G13" s="39">
        <f t="shared" si="1"/>
        <v>-147915.88000000006</v>
      </c>
      <c r="H13" s="28"/>
      <c r="I13" s="28"/>
      <c r="J13" s="28"/>
      <c r="K13" s="6"/>
      <c r="L13" s="59"/>
      <c r="M13" s="59"/>
    </row>
    <row r="14" spans="1:13" ht="19.5" customHeight="1" x14ac:dyDescent="0.15">
      <c r="A14" s="10" t="s">
        <v>15</v>
      </c>
      <c r="B14" s="11" t="s">
        <v>16</v>
      </c>
      <c r="C14" s="37">
        <v>290022.73</v>
      </c>
      <c r="D14" s="36">
        <v>1706700</v>
      </c>
      <c r="E14" s="36">
        <v>255547.82</v>
      </c>
      <c r="F14" s="38">
        <f t="shared" si="0"/>
        <v>14.973212632565772</v>
      </c>
      <c r="G14" s="39">
        <f t="shared" si="1"/>
        <v>-34474.909999999974</v>
      </c>
      <c r="H14" s="28"/>
      <c r="I14" s="28"/>
      <c r="J14" s="28"/>
      <c r="K14" s="6"/>
      <c r="L14" s="59"/>
      <c r="M14" s="59"/>
    </row>
    <row r="15" spans="1:13" ht="8.1" customHeight="1" x14ac:dyDescent="0.15">
      <c r="A15" s="8" t="s">
        <v>17</v>
      </c>
      <c r="B15" s="9" t="s">
        <v>18</v>
      </c>
      <c r="C15" s="37">
        <v>183613</v>
      </c>
      <c r="D15" s="36">
        <v>330000</v>
      </c>
      <c r="E15" s="36">
        <v>15688.28</v>
      </c>
      <c r="F15" s="38">
        <f t="shared" si="0"/>
        <v>4.7540242424242427</v>
      </c>
      <c r="G15" s="39">
        <f t="shared" si="1"/>
        <v>-167924.72</v>
      </c>
      <c r="H15" s="28"/>
      <c r="I15" s="28"/>
      <c r="J15" s="28"/>
      <c r="K15" s="6"/>
      <c r="L15" s="59"/>
      <c r="M15" s="59"/>
    </row>
    <row r="16" spans="1:13" ht="13.9" customHeight="1" x14ac:dyDescent="0.15">
      <c r="A16" s="10" t="s">
        <v>19</v>
      </c>
      <c r="B16" s="11" t="s">
        <v>20</v>
      </c>
      <c r="C16" s="37">
        <v>183613</v>
      </c>
      <c r="D16" s="36">
        <v>330000</v>
      </c>
      <c r="E16" s="36">
        <v>15688.28</v>
      </c>
      <c r="F16" s="38">
        <f t="shared" si="0"/>
        <v>4.7540242424242427</v>
      </c>
      <c r="G16" s="39">
        <f t="shared" si="1"/>
        <v>-167924.72</v>
      </c>
      <c r="H16" s="28"/>
      <c r="I16" s="28"/>
      <c r="J16" s="28"/>
      <c r="K16" s="6"/>
      <c r="L16" s="59"/>
      <c r="M16" s="59"/>
    </row>
    <row r="17" spans="1:13" ht="13.9" customHeight="1" x14ac:dyDescent="0.15">
      <c r="A17" s="7" t="s">
        <v>21</v>
      </c>
      <c r="B17" s="21" t="s">
        <v>22</v>
      </c>
      <c r="C17" s="37">
        <v>288936.43</v>
      </c>
      <c r="D17" s="36">
        <v>464000</v>
      </c>
      <c r="E17" s="36">
        <v>232301.55</v>
      </c>
      <c r="F17" s="38">
        <f t="shared" si="0"/>
        <v>50.064989224137925</v>
      </c>
      <c r="G17" s="39">
        <f t="shared" si="1"/>
        <v>-56634.880000000005</v>
      </c>
      <c r="H17" s="28"/>
      <c r="I17" s="28"/>
      <c r="J17" s="28"/>
      <c r="K17" s="6"/>
      <c r="L17" s="59"/>
      <c r="M17" s="59"/>
    </row>
    <row r="18" spans="1:13" ht="13.9" customHeight="1" x14ac:dyDescent="0.15">
      <c r="A18" s="8" t="s">
        <v>23</v>
      </c>
      <c r="B18" s="9" t="s">
        <v>24</v>
      </c>
      <c r="C18" s="37">
        <v>1583.02</v>
      </c>
      <c r="D18" s="36">
        <v>4000</v>
      </c>
      <c r="E18" s="36">
        <v>1275.96</v>
      </c>
      <c r="F18" s="38">
        <f t="shared" si="0"/>
        <v>31.899000000000001</v>
      </c>
      <c r="G18" s="39">
        <f t="shared" si="1"/>
        <v>-307.05999999999995</v>
      </c>
      <c r="H18" s="28"/>
      <c r="I18" s="28"/>
      <c r="J18" s="28"/>
      <c r="K18" s="6"/>
      <c r="L18" s="59"/>
      <c r="M18" s="59"/>
    </row>
    <row r="19" spans="1:13" ht="30.6" customHeight="1" x14ac:dyDescent="0.15">
      <c r="A19" s="10" t="s">
        <v>25</v>
      </c>
      <c r="B19" s="11" t="s">
        <v>26</v>
      </c>
      <c r="C19" s="40">
        <v>1583.02</v>
      </c>
      <c r="D19" s="36">
        <v>4000</v>
      </c>
      <c r="E19" s="36">
        <v>1275.96</v>
      </c>
      <c r="F19" s="38">
        <f t="shared" si="0"/>
        <v>31.899000000000001</v>
      </c>
      <c r="G19" s="39">
        <f t="shared" si="1"/>
        <v>-307.05999999999995</v>
      </c>
      <c r="H19" s="28"/>
      <c r="I19" s="28"/>
      <c r="J19" s="28"/>
      <c r="K19" s="6"/>
      <c r="L19" s="59"/>
      <c r="M19" s="59"/>
    </row>
    <row r="20" spans="1:13" ht="8.1" customHeight="1" x14ac:dyDescent="0.15">
      <c r="A20" s="8" t="s">
        <v>27</v>
      </c>
      <c r="B20" s="9" t="s">
        <v>28</v>
      </c>
      <c r="C20" s="40">
        <v>287353.40999999997</v>
      </c>
      <c r="D20" s="36">
        <v>460000</v>
      </c>
      <c r="E20" s="36">
        <v>231025.59</v>
      </c>
      <c r="F20" s="38">
        <f t="shared" si="0"/>
        <v>50.222954347826089</v>
      </c>
      <c r="G20" s="39">
        <f t="shared" si="1"/>
        <v>-56327.819999999978</v>
      </c>
      <c r="H20" s="28"/>
      <c r="I20" s="28"/>
      <c r="J20" s="28"/>
      <c r="K20" s="6"/>
      <c r="L20" s="59"/>
      <c r="M20" s="59"/>
    </row>
    <row r="21" spans="1:13" ht="19.5" customHeight="1" x14ac:dyDescent="0.15">
      <c r="A21" s="10" t="s">
        <v>29</v>
      </c>
      <c r="B21" s="11" t="s">
        <v>30</v>
      </c>
      <c r="C21" s="40">
        <v>287353.40999999997</v>
      </c>
      <c r="D21" s="36">
        <v>460000</v>
      </c>
      <c r="E21" s="36">
        <v>231025.59</v>
      </c>
      <c r="F21" s="38">
        <f t="shared" si="0"/>
        <v>50.222954347826089</v>
      </c>
      <c r="G21" s="39">
        <f t="shared" si="1"/>
        <v>-56327.819999999978</v>
      </c>
      <c r="H21" s="28"/>
      <c r="I21" s="28"/>
      <c r="J21" s="28"/>
      <c r="K21" s="6"/>
      <c r="L21" s="59"/>
      <c r="M21" s="59"/>
    </row>
    <row r="22" spans="1:13" ht="8.1" customHeight="1" x14ac:dyDescent="0.15">
      <c r="A22" s="7" t="s">
        <v>31</v>
      </c>
      <c r="B22" s="21" t="s">
        <v>32</v>
      </c>
      <c r="C22" s="40">
        <v>1268114.98</v>
      </c>
      <c r="D22" s="36">
        <v>30916400</v>
      </c>
      <c r="E22" s="36">
        <v>1368836.13</v>
      </c>
      <c r="F22" s="38">
        <f t="shared" si="0"/>
        <v>4.4275404963061673</v>
      </c>
      <c r="G22" s="39">
        <f t="shared" si="1"/>
        <v>100721.14999999991</v>
      </c>
      <c r="H22" s="28"/>
      <c r="I22" s="28"/>
      <c r="J22" s="28"/>
      <c r="K22" s="6"/>
      <c r="L22" s="59"/>
      <c r="M22" s="59"/>
    </row>
    <row r="23" spans="1:13" ht="13.9" customHeight="1" x14ac:dyDescent="0.15">
      <c r="A23" s="8" t="s">
        <v>33</v>
      </c>
      <c r="B23" s="9" t="s">
        <v>34</v>
      </c>
      <c r="C23" s="40"/>
      <c r="D23" s="36">
        <v>5188300</v>
      </c>
      <c r="E23" s="36"/>
      <c r="F23" s="38"/>
      <c r="G23" s="39"/>
      <c r="H23" s="28"/>
      <c r="I23" s="28"/>
      <c r="J23" s="28"/>
      <c r="K23" s="6"/>
      <c r="L23" s="59"/>
      <c r="M23" s="59"/>
    </row>
    <row r="24" spans="1:13" ht="8.1" customHeight="1" x14ac:dyDescent="0.15">
      <c r="A24" s="10" t="s">
        <v>35</v>
      </c>
      <c r="B24" s="11" t="s">
        <v>36</v>
      </c>
      <c r="C24" s="40"/>
      <c r="D24" s="36">
        <v>5188300</v>
      </c>
      <c r="E24" s="36"/>
      <c r="F24" s="38"/>
      <c r="G24" s="39"/>
      <c r="H24" s="28"/>
      <c r="I24" s="28"/>
      <c r="J24" s="28"/>
      <c r="K24" s="6"/>
      <c r="L24" s="59"/>
      <c r="M24" s="59"/>
    </row>
    <row r="25" spans="1:13" ht="13.9" customHeight="1" x14ac:dyDescent="0.15">
      <c r="A25" s="8" t="s">
        <v>37</v>
      </c>
      <c r="B25" s="9" t="s">
        <v>38</v>
      </c>
      <c r="C25" s="40"/>
      <c r="D25" s="36">
        <v>17093100</v>
      </c>
      <c r="E25" s="36"/>
      <c r="F25" s="38"/>
      <c r="G25" s="39"/>
      <c r="H25" s="28"/>
      <c r="I25" s="28"/>
      <c r="J25" s="28"/>
      <c r="K25" s="6"/>
      <c r="L25" s="59"/>
      <c r="M25" s="59"/>
    </row>
    <row r="26" spans="1:13" ht="8.1" customHeight="1" x14ac:dyDescent="0.15">
      <c r="A26" s="10" t="s">
        <v>35</v>
      </c>
      <c r="B26" s="11" t="s">
        <v>39</v>
      </c>
      <c r="C26" s="40"/>
      <c r="D26" s="36">
        <v>17093100</v>
      </c>
      <c r="E26" s="36"/>
      <c r="F26" s="38"/>
      <c r="G26" s="39"/>
      <c r="H26" s="28"/>
      <c r="I26" s="28"/>
      <c r="J26" s="28"/>
      <c r="K26" s="6"/>
      <c r="L26" s="59"/>
      <c r="M26" s="59"/>
    </row>
    <row r="27" spans="1:13" ht="19.5" customHeight="1" x14ac:dyDescent="0.15">
      <c r="A27" s="8" t="s">
        <v>40</v>
      </c>
      <c r="B27" s="9" t="s">
        <v>41</v>
      </c>
      <c r="C27" s="40">
        <v>1268114.98</v>
      </c>
      <c r="D27" s="36">
        <v>8635000</v>
      </c>
      <c r="E27" s="36">
        <v>1368836.13</v>
      </c>
      <c r="F27" s="38">
        <f t="shared" si="0"/>
        <v>15.852184481760276</v>
      </c>
      <c r="G27" s="39">
        <f t="shared" si="1"/>
        <v>100721.14999999991</v>
      </c>
      <c r="H27" s="28"/>
      <c r="I27" s="28"/>
      <c r="J27" s="28"/>
      <c r="K27" s="6"/>
      <c r="L27" s="59"/>
      <c r="M27" s="59"/>
    </row>
    <row r="28" spans="1:13" ht="8.4499999999999993" customHeight="1" x14ac:dyDescent="0.15">
      <c r="A28" s="7" t="s">
        <v>42</v>
      </c>
      <c r="B28" s="21" t="s">
        <v>43</v>
      </c>
      <c r="C28" s="40">
        <v>16349447.380000001</v>
      </c>
      <c r="D28" s="36">
        <v>92017300</v>
      </c>
      <c r="E28" s="36">
        <v>18901867.34</v>
      </c>
      <c r="F28" s="38">
        <f t="shared" si="0"/>
        <v>20.541645255837761</v>
      </c>
      <c r="G28" s="39">
        <f t="shared" si="1"/>
        <v>2552419.959999999</v>
      </c>
      <c r="H28" s="28"/>
      <c r="I28" s="28"/>
      <c r="J28" s="28"/>
      <c r="K28" s="6"/>
      <c r="L28" s="59"/>
      <c r="M28" s="59"/>
    </row>
    <row r="29" spans="1:13" ht="8.1" customHeight="1" x14ac:dyDescent="0.15">
      <c r="A29" s="8" t="s">
        <v>44</v>
      </c>
      <c r="B29" s="9" t="s">
        <v>45</v>
      </c>
      <c r="C29" s="40">
        <v>7572446.7300000004</v>
      </c>
      <c r="D29" s="36">
        <v>49746500</v>
      </c>
      <c r="E29" s="36">
        <v>7655803.6100000003</v>
      </c>
      <c r="F29" s="38">
        <f t="shared" si="0"/>
        <v>15.389632657573902</v>
      </c>
      <c r="G29" s="39">
        <f t="shared" si="1"/>
        <v>83356.879999999888</v>
      </c>
      <c r="H29" s="28"/>
      <c r="I29" s="28"/>
      <c r="J29" s="28"/>
      <c r="K29" s="6"/>
      <c r="L29" s="59"/>
      <c r="M29" s="59"/>
    </row>
    <row r="30" spans="1:13" ht="19.5" customHeight="1" x14ac:dyDescent="0.15">
      <c r="A30" s="10" t="s">
        <v>46</v>
      </c>
      <c r="B30" s="11" t="s">
        <v>47</v>
      </c>
      <c r="C30" s="40">
        <v>10370.799999999999</v>
      </c>
      <c r="D30" s="36">
        <v>2800</v>
      </c>
      <c r="E30" s="36">
        <v>1457.51</v>
      </c>
      <c r="F30" s="38">
        <f t="shared" si="0"/>
        <v>52.053928571428578</v>
      </c>
      <c r="G30" s="39">
        <f t="shared" si="1"/>
        <v>-8913.2899999999991</v>
      </c>
      <c r="H30" s="28"/>
      <c r="I30" s="28"/>
      <c r="J30" s="28"/>
      <c r="K30" s="6"/>
      <c r="L30" s="59"/>
      <c r="M30" s="59"/>
    </row>
    <row r="31" spans="1:13" ht="19.5" customHeight="1" x14ac:dyDescent="0.15">
      <c r="A31" s="10" t="s">
        <v>48</v>
      </c>
      <c r="B31" s="11" t="s">
        <v>49</v>
      </c>
      <c r="C31" s="40">
        <v>7277.86</v>
      </c>
      <c r="D31" s="36">
        <v>173600</v>
      </c>
      <c r="E31" s="36">
        <v>16747.169999999998</v>
      </c>
      <c r="F31" s="38">
        <f t="shared" si="0"/>
        <v>9.6469873271889401</v>
      </c>
      <c r="G31" s="39">
        <f t="shared" si="1"/>
        <v>9469.3099999999977</v>
      </c>
      <c r="H31" s="28"/>
      <c r="I31" s="28"/>
      <c r="J31" s="28"/>
      <c r="K31" s="6"/>
      <c r="L31" s="59"/>
      <c r="M31" s="59"/>
    </row>
    <row r="32" spans="1:13" ht="19.5" customHeight="1" x14ac:dyDescent="0.15">
      <c r="A32" s="10" t="s">
        <v>50</v>
      </c>
      <c r="B32" s="11" t="s">
        <v>51</v>
      </c>
      <c r="C32" s="40">
        <v>14213.8</v>
      </c>
      <c r="D32" s="36">
        <v>380800</v>
      </c>
      <c r="E32" s="36">
        <v>12631.55</v>
      </c>
      <c r="F32" s="38">
        <f t="shared" si="0"/>
        <v>3.3171087184873946</v>
      </c>
      <c r="G32" s="39">
        <f t="shared" si="1"/>
        <v>-1582.25</v>
      </c>
      <c r="H32" s="28"/>
      <c r="I32" s="28"/>
      <c r="J32" s="28"/>
      <c r="K32" s="6"/>
      <c r="L32" s="59"/>
      <c r="M32" s="59"/>
    </row>
    <row r="33" spans="1:13" ht="19.5" customHeight="1" x14ac:dyDescent="0.15">
      <c r="A33" s="10" t="s">
        <v>52</v>
      </c>
      <c r="B33" s="11" t="s">
        <v>53</v>
      </c>
      <c r="C33" s="40">
        <v>413951.01</v>
      </c>
      <c r="D33" s="36">
        <v>1354300</v>
      </c>
      <c r="E33" s="36">
        <v>497439.52</v>
      </c>
      <c r="F33" s="38">
        <f t="shared" si="0"/>
        <v>36.730378793472646</v>
      </c>
      <c r="G33" s="39">
        <f t="shared" si="1"/>
        <v>83488.510000000009</v>
      </c>
      <c r="H33" s="28"/>
      <c r="I33" s="28"/>
      <c r="J33" s="28"/>
      <c r="K33" s="6"/>
      <c r="L33" s="59"/>
      <c r="M33" s="59"/>
    </row>
    <row r="34" spans="1:13" ht="8.1" customHeight="1" x14ac:dyDescent="0.15">
      <c r="A34" s="10" t="s">
        <v>54</v>
      </c>
      <c r="B34" s="11" t="s">
        <v>55</v>
      </c>
      <c r="C34" s="40">
        <v>2621985.15</v>
      </c>
      <c r="D34" s="36">
        <v>17600000</v>
      </c>
      <c r="E34" s="36">
        <v>3378737.97</v>
      </c>
      <c r="F34" s="38">
        <f t="shared" si="0"/>
        <v>19.197374829545456</v>
      </c>
      <c r="G34" s="39">
        <f t="shared" si="1"/>
        <v>756752.8200000003</v>
      </c>
      <c r="H34" s="28"/>
      <c r="I34" s="28"/>
      <c r="J34" s="28"/>
      <c r="K34" s="6"/>
      <c r="L34" s="59"/>
      <c r="M34" s="59"/>
    </row>
    <row r="35" spans="1:13" ht="8.1" customHeight="1" x14ac:dyDescent="0.15">
      <c r="A35" s="10" t="s">
        <v>56</v>
      </c>
      <c r="B35" s="11" t="s">
        <v>57</v>
      </c>
      <c r="C35" s="40">
        <v>3927516.48</v>
      </c>
      <c r="D35" s="36">
        <v>22800000</v>
      </c>
      <c r="E35" s="36">
        <v>3217235.17</v>
      </c>
      <c r="F35" s="38">
        <f t="shared" si="0"/>
        <v>14.110680570175438</v>
      </c>
      <c r="G35" s="39">
        <f t="shared" si="1"/>
        <v>-710281.31</v>
      </c>
      <c r="H35" s="28"/>
      <c r="I35" s="28"/>
      <c r="J35" s="28"/>
      <c r="K35" s="6"/>
      <c r="L35" s="59"/>
      <c r="M35" s="59"/>
    </row>
    <row r="36" spans="1:13" ht="8.1" customHeight="1" x14ac:dyDescent="0.15">
      <c r="A36" s="10" t="s">
        <v>58</v>
      </c>
      <c r="B36" s="11" t="s">
        <v>59</v>
      </c>
      <c r="C36" s="40">
        <v>90688.62</v>
      </c>
      <c r="D36" s="36">
        <v>2300000</v>
      </c>
      <c r="E36" s="36">
        <v>89746.83</v>
      </c>
      <c r="F36" s="38">
        <f t="shared" si="0"/>
        <v>3.9020360869565214</v>
      </c>
      <c r="G36" s="39">
        <f t="shared" si="1"/>
        <v>-941.7899999999936</v>
      </c>
      <c r="H36" s="28"/>
      <c r="I36" s="28"/>
      <c r="J36" s="28"/>
      <c r="K36" s="6"/>
      <c r="L36" s="59"/>
      <c r="M36" s="59"/>
    </row>
    <row r="37" spans="1:13" ht="8.1" customHeight="1" x14ac:dyDescent="0.15">
      <c r="A37" s="10" t="s">
        <v>60</v>
      </c>
      <c r="B37" s="11" t="s">
        <v>61</v>
      </c>
      <c r="C37" s="40">
        <v>462993.01</v>
      </c>
      <c r="D37" s="36">
        <v>5000000</v>
      </c>
      <c r="E37" s="36">
        <v>423057.89</v>
      </c>
      <c r="F37" s="38">
        <f t="shared" si="0"/>
        <v>8.4611578000000005</v>
      </c>
      <c r="G37" s="39">
        <f t="shared" si="1"/>
        <v>-39935.119999999995</v>
      </c>
      <c r="H37" s="28"/>
      <c r="I37" s="28"/>
      <c r="J37" s="28"/>
      <c r="K37" s="6"/>
      <c r="L37" s="59"/>
      <c r="M37" s="59"/>
    </row>
    <row r="38" spans="1:13" ht="8.1" customHeight="1" x14ac:dyDescent="0.15">
      <c r="A38" s="10" t="s">
        <v>62</v>
      </c>
      <c r="B38" s="11" t="s">
        <v>63</v>
      </c>
      <c r="C38" s="40">
        <v>8800</v>
      </c>
      <c r="D38" s="36">
        <v>62000</v>
      </c>
      <c r="E38" s="36"/>
      <c r="F38" s="38"/>
      <c r="G38" s="39">
        <f t="shared" ref="G38" si="2">E38-C38</f>
        <v>-8800</v>
      </c>
      <c r="H38" s="28"/>
      <c r="I38" s="28"/>
      <c r="J38" s="28"/>
      <c r="K38" s="6"/>
      <c r="L38" s="59"/>
      <c r="M38" s="59"/>
    </row>
    <row r="39" spans="1:13" ht="8.1" customHeight="1" x14ac:dyDescent="0.15">
      <c r="A39" s="10" t="s">
        <v>64</v>
      </c>
      <c r="B39" s="11" t="s">
        <v>65</v>
      </c>
      <c r="C39" s="40">
        <v>14650</v>
      </c>
      <c r="D39" s="36">
        <v>73000</v>
      </c>
      <c r="E39" s="36">
        <v>18750</v>
      </c>
      <c r="F39" s="38">
        <f t="shared" si="0"/>
        <v>25.684931506849317</v>
      </c>
      <c r="G39" s="39">
        <f t="shared" si="1"/>
        <v>4100</v>
      </c>
      <c r="H39" s="28"/>
      <c r="I39" s="28"/>
      <c r="J39" s="28"/>
      <c r="K39" s="6"/>
      <c r="L39" s="59"/>
      <c r="M39" s="59"/>
    </row>
    <row r="40" spans="1:13" ht="8.1" customHeight="1" x14ac:dyDescent="0.15">
      <c r="A40" s="8" t="s">
        <v>66</v>
      </c>
      <c r="B40" s="9" t="s">
        <v>67</v>
      </c>
      <c r="C40" s="40">
        <v>4004.06</v>
      </c>
      <c r="D40" s="36">
        <v>40800</v>
      </c>
      <c r="E40" s="36">
        <v>9920</v>
      </c>
      <c r="F40" s="38">
        <f t="shared" si="0"/>
        <v>24.313725490196077</v>
      </c>
      <c r="G40" s="39">
        <f t="shared" si="1"/>
        <v>5915.9400000000005</v>
      </c>
      <c r="H40" s="28"/>
      <c r="I40" s="28"/>
      <c r="J40" s="28"/>
      <c r="K40" s="6"/>
      <c r="L40" s="59"/>
      <c r="M40" s="59"/>
    </row>
    <row r="41" spans="1:13" ht="8.1" customHeight="1" x14ac:dyDescent="0.15">
      <c r="A41" s="10" t="s">
        <v>68</v>
      </c>
      <c r="B41" s="11" t="s">
        <v>69</v>
      </c>
      <c r="C41" s="40">
        <v>4004.06</v>
      </c>
      <c r="D41" s="36">
        <v>40800</v>
      </c>
      <c r="E41" s="36">
        <v>9920</v>
      </c>
      <c r="F41" s="38">
        <f t="shared" si="0"/>
        <v>24.313725490196077</v>
      </c>
      <c r="G41" s="39">
        <f t="shared" si="1"/>
        <v>5915.9400000000005</v>
      </c>
      <c r="H41" s="28"/>
      <c r="I41" s="28"/>
      <c r="J41" s="28"/>
      <c r="K41" s="6"/>
      <c r="L41" s="59"/>
      <c r="M41" s="59"/>
    </row>
    <row r="42" spans="1:13" ht="8.1" customHeight="1" x14ac:dyDescent="0.15">
      <c r="A42" s="8" t="s">
        <v>70</v>
      </c>
      <c r="B42" s="9" t="s">
        <v>71</v>
      </c>
      <c r="C42" s="40">
        <v>8772996.5899999999</v>
      </c>
      <c r="D42" s="36">
        <v>42230000</v>
      </c>
      <c r="E42" s="36">
        <v>11236143.73</v>
      </c>
      <c r="F42" s="38">
        <f t="shared" si="0"/>
        <v>26.607018067724368</v>
      </c>
      <c r="G42" s="39">
        <f t="shared" si="1"/>
        <v>2463147.1400000006</v>
      </c>
      <c r="H42" s="28"/>
      <c r="I42" s="28"/>
      <c r="J42" s="28"/>
      <c r="K42" s="6"/>
      <c r="L42" s="59"/>
      <c r="M42" s="59"/>
    </row>
    <row r="43" spans="1:13" ht="8.1" customHeight="1" x14ac:dyDescent="0.15">
      <c r="A43" s="10" t="s">
        <v>72</v>
      </c>
      <c r="B43" s="11" t="s">
        <v>73</v>
      </c>
      <c r="C43" s="40">
        <v>791055.09</v>
      </c>
      <c r="D43" s="36">
        <v>2300000</v>
      </c>
      <c r="E43" s="36">
        <v>806332.2</v>
      </c>
      <c r="F43" s="38">
        <f t="shared" si="0"/>
        <v>35.057921739130435</v>
      </c>
      <c r="G43" s="39">
        <f t="shared" si="1"/>
        <v>15277.109999999986</v>
      </c>
      <c r="H43" s="28"/>
      <c r="I43" s="28"/>
      <c r="J43" s="28"/>
      <c r="K43" s="6"/>
      <c r="L43" s="59"/>
      <c r="M43" s="59"/>
    </row>
    <row r="44" spans="1:13" ht="8.1" customHeight="1" x14ac:dyDescent="0.15">
      <c r="A44" s="10" t="s">
        <v>74</v>
      </c>
      <c r="B44" s="11" t="s">
        <v>75</v>
      </c>
      <c r="C44" s="40">
        <v>7371016.3300000001</v>
      </c>
      <c r="D44" s="36">
        <v>35430000</v>
      </c>
      <c r="E44" s="36">
        <v>9583648.5099999998</v>
      </c>
      <c r="F44" s="38">
        <f t="shared" si="0"/>
        <v>27.049530087496471</v>
      </c>
      <c r="G44" s="39">
        <f t="shared" si="1"/>
        <v>2212632.1799999997</v>
      </c>
      <c r="H44" s="28"/>
      <c r="I44" s="28"/>
      <c r="J44" s="28"/>
      <c r="K44" s="6"/>
      <c r="L44" s="59"/>
      <c r="M44" s="59"/>
    </row>
    <row r="45" spans="1:13" ht="30.6" customHeight="1" x14ac:dyDescent="0.15">
      <c r="A45" s="10" t="s">
        <v>76</v>
      </c>
      <c r="B45" s="11" t="s">
        <v>77</v>
      </c>
      <c r="C45" s="40">
        <v>610925.17000000004</v>
      </c>
      <c r="D45" s="36">
        <v>4500000</v>
      </c>
      <c r="E45" s="36">
        <v>846163.02</v>
      </c>
      <c r="F45" s="38">
        <f t="shared" si="0"/>
        <v>18.803622666666666</v>
      </c>
      <c r="G45" s="39">
        <f t="shared" si="1"/>
        <v>235237.84999999998</v>
      </c>
      <c r="H45" s="28"/>
      <c r="I45" s="28"/>
      <c r="J45" s="28"/>
      <c r="K45" s="6"/>
      <c r="L45" s="59"/>
      <c r="M45" s="59"/>
    </row>
    <row r="46" spans="1:13" ht="8.1" customHeight="1" x14ac:dyDescent="0.15">
      <c r="A46" s="7" t="s">
        <v>78</v>
      </c>
      <c r="B46" s="21" t="s">
        <v>79</v>
      </c>
      <c r="C46" s="36" t="s">
        <v>0</v>
      </c>
      <c r="D46" s="41"/>
      <c r="E46" s="41"/>
      <c r="F46" s="38"/>
      <c r="G46" s="39"/>
      <c r="H46" s="26">
        <v>58454.43</v>
      </c>
      <c r="I46" s="26">
        <v>315200</v>
      </c>
      <c r="J46" s="26">
        <v>117513.21</v>
      </c>
      <c r="K46" s="6">
        <f t="shared" ref="K46:K52" si="3">J46/I46*100</f>
        <v>37.282109771573609</v>
      </c>
      <c r="L46" s="59">
        <f t="shared" ref="L46:L72" si="4">J46-H46</f>
        <v>59058.780000000006</v>
      </c>
      <c r="M46" s="59"/>
    </row>
    <row r="47" spans="1:13" ht="8.1" customHeight="1" x14ac:dyDescent="0.15">
      <c r="A47" s="8" t="s">
        <v>80</v>
      </c>
      <c r="B47" s="9" t="s">
        <v>81</v>
      </c>
      <c r="C47" s="36" t="s">
        <v>0</v>
      </c>
      <c r="D47" s="41"/>
      <c r="E47" s="41"/>
      <c r="F47" s="38"/>
      <c r="G47" s="39"/>
      <c r="H47" s="26">
        <v>58454.43</v>
      </c>
      <c r="I47" s="26">
        <v>315200</v>
      </c>
      <c r="J47" s="26">
        <v>117513.21</v>
      </c>
      <c r="K47" s="6">
        <f t="shared" si="3"/>
        <v>37.282109771573609</v>
      </c>
      <c r="L47" s="59">
        <f t="shared" si="4"/>
        <v>59058.780000000006</v>
      </c>
      <c r="M47" s="59"/>
    </row>
    <row r="48" spans="1:13" ht="25.15" customHeight="1" x14ac:dyDescent="0.15">
      <c r="A48" s="10" t="s">
        <v>82</v>
      </c>
      <c r="B48" s="11" t="s">
        <v>83</v>
      </c>
      <c r="C48" s="36" t="s">
        <v>0</v>
      </c>
      <c r="D48" s="41"/>
      <c r="E48" s="41"/>
      <c r="F48" s="38"/>
      <c r="G48" s="39"/>
      <c r="H48" s="26">
        <v>38965.910000000003</v>
      </c>
      <c r="I48" s="26">
        <v>148000</v>
      </c>
      <c r="J48" s="26">
        <v>45330.61</v>
      </c>
      <c r="K48" s="6">
        <f t="shared" si="3"/>
        <v>30.628790540540539</v>
      </c>
      <c r="L48" s="59">
        <f t="shared" si="4"/>
        <v>6364.6999999999971</v>
      </c>
      <c r="M48" s="59"/>
    </row>
    <row r="49" spans="1:13" ht="13.9" customHeight="1" x14ac:dyDescent="0.15">
      <c r="A49" s="10" t="s">
        <v>84</v>
      </c>
      <c r="B49" s="11" t="s">
        <v>85</v>
      </c>
      <c r="C49" s="36" t="s">
        <v>0</v>
      </c>
      <c r="D49" s="41"/>
      <c r="E49" s="41"/>
      <c r="F49" s="38"/>
      <c r="G49" s="39"/>
      <c r="H49" s="26">
        <v>10.7</v>
      </c>
      <c r="I49" s="26">
        <v>700</v>
      </c>
      <c r="J49" s="26">
        <v>13.75</v>
      </c>
      <c r="K49" s="6">
        <f t="shared" si="3"/>
        <v>1.9642857142857142</v>
      </c>
      <c r="L49" s="59">
        <f t="shared" si="4"/>
        <v>3.0500000000000007</v>
      </c>
      <c r="M49" s="59"/>
    </row>
    <row r="50" spans="1:13" ht="25.15" customHeight="1" x14ac:dyDescent="0.15">
      <c r="A50" s="10" t="s">
        <v>86</v>
      </c>
      <c r="B50" s="12" t="s">
        <v>87</v>
      </c>
      <c r="C50" s="36" t="s">
        <v>0</v>
      </c>
      <c r="D50" s="41"/>
      <c r="E50" s="41"/>
      <c r="F50" s="38"/>
      <c r="G50" s="39"/>
      <c r="H50" s="26">
        <v>19477.82</v>
      </c>
      <c r="I50" s="26">
        <v>166500</v>
      </c>
      <c r="J50" s="26">
        <v>30170.43</v>
      </c>
      <c r="K50" s="6">
        <f t="shared" si="3"/>
        <v>18.12037837837838</v>
      </c>
      <c r="L50" s="59">
        <f t="shared" si="4"/>
        <v>10692.61</v>
      </c>
      <c r="M50" s="59"/>
    </row>
    <row r="51" spans="1:13" ht="25.15" customHeight="1" x14ac:dyDescent="0.15">
      <c r="A51" s="29" t="s">
        <v>215</v>
      </c>
      <c r="B51" s="30" t="s">
        <v>216</v>
      </c>
      <c r="C51" s="42"/>
      <c r="D51" s="41"/>
      <c r="E51" s="41"/>
      <c r="F51" s="38"/>
      <c r="G51" s="39"/>
      <c r="H51" s="26"/>
      <c r="I51" s="26"/>
      <c r="J51" s="26">
        <v>41998.42</v>
      </c>
      <c r="K51" s="6"/>
      <c r="L51" s="59">
        <f t="shared" si="4"/>
        <v>41998.42</v>
      </c>
      <c r="M51" s="59"/>
    </row>
    <row r="52" spans="1:13" ht="9.4" customHeight="1" x14ac:dyDescent="0.15">
      <c r="A52" s="3" t="s">
        <v>88</v>
      </c>
      <c r="B52" s="20" t="s">
        <v>89</v>
      </c>
      <c r="C52" s="43">
        <v>1147590.2</v>
      </c>
      <c r="D52" s="36">
        <v>6455600</v>
      </c>
      <c r="E52" s="36">
        <v>726534.5</v>
      </c>
      <c r="F52" s="38">
        <f t="shared" ref="F52:F104" si="5">E52/D52*100</f>
        <v>11.254329574323069</v>
      </c>
      <c r="G52" s="39">
        <f t="shared" ref="G52:G104" si="6">E52-C52</f>
        <v>-421055.69999999995</v>
      </c>
      <c r="H52" s="26">
        <v>2064143.84</v>
      </c>
      <c r="I52" s="26">
        <v>4576584</v>
      </c>
      <c r="J52" s="26">
        <v>951571.62</v>
      </c>
      <c r="K52" s="6">
        <f t="shared" si="3"/>
        <v>20.792180805596487</v>
      </c>
      <c r="L52" s="59">
        <f t="shared" si="4"/>
        <v>-1112572.2200000002</v>
      </c>
      <c r="M52" s="59"/>
    </row>
    <row r="53" spans="1:13" ht="8.1" customHeight="1" x14ac:dyDescent="0.15">
      <c r="A53" s="7" t="s">
        <v>90</v>
      </c>
      <c r="B53" s="21" t="s">
        <v>91</v>
      </c>
      <c r="C53" s="43">
        <v>277962.99</v>
      </c>
      <c r="D53" s="36">
        <v>1463000</v>
      </c>
      <c r="E53" s="36">
        <v>154392.39000000001</v>
      </c>
      <c r="F53" s="38">
        <f t="shared" si="5"/>
        <v>10.553136705399863</v>
      </c>
      <c r="G53" s="39">
        <f t="shared" si="6"/>
        <v>-123570.59999999998</v>
      </c>
      <c r="H53" s="26">
        <v>444109.84</v>
      </c>
      <c r="I53" s="26"/>
      <c r="J53" s="26"/>
      <c r="K53" s="6"/>
      <c r="L53" s="59">
        <f t="shared" si="4"/>
        <v>-444109.84</v>
      </c>
      <c r="M53" s="59"/>
    </row>
    <row r="54" spans="1:13" ht="36.200000000000003" customHeight="1" x14ac:dyDescent="0.15">
      <c r="A54" s="8" t="s">
        <v>92</v>
      </c>
      <c r="B54" s="9" t="s">
        <v>93</v>
      </c>
      <c r="C54" s="43">
        <v>99745</v>
      </c>
      <c r="D54" s="36">
        <v>195000</v>
      </c>
      <c r="E54" s="36">
        <v>4855</v>
      </c>
      <c r="F54" s="38">
        <f t="shared" si="5"/>
        <v>2.4897435897435898</v>
      </c>
      <c r="G54" s="39">
        <f t="shared" si="6"/>
        <v>-94890</v>
      </c>
      <c r="H54" s="28"/>
      <c r="I54" s="26"/>
      <c r="J54" s="26"/>
      <c r="K54" s="6"/>
      <c r="L54" s="59"/>
      <c r="M54" s="59"/>
    </row>
    <row r="55" spans="1:13" ht="19.5" customHeight="1" x14ac:dyDescent="0.15">
      <c r="A55" s="10" t="s">
        <v>94</v>
      </c>
      <c r="B55" s="11" t="s">
        <v>95</v>
      </c>
      <c r="C55" s="43">
        <v>99745</v>
      </c>
      <c r="D55" s="36">
        <v>195000</v>
      </c>
      <c r="E55" s="36">
        <v>4855</v>
      </c>
      <c r="F55" s="38">
        <f t="shared" si="5"/>
        <v>2.4897435897435898</v>
      </c>
      <c r="G55" s="39">
        <f t="shared" si="6"/>
        <v>-94890</v>
      </c>
      <c r="H55" s="28"/>
      <c r="I55" s="26"/>
      <c r="J55" s="26"/>
      <c r="K55" s="6"/>
      <c r="L55" s="59"/>
      <c r="M55" s="59"/>
    </row>
    <row r="56" spans="1:13" ht="8.1" customHeight="1" x14ac:dyDescent="0.15">
      <c r="A56" s="8" t="s">
        <v>96</v>
      </c>
      <c r="B56" s="9" t="s">
        <v>97</v>
      </c>
      <c r="C56" s="43">
        <v>178217.99</v>
      </c>
      <c r="D56" s="36">
        <v>1268000</v>
      </c>
      <c r="E56" s="36">
        <v>149537.39000000001</v>
      </c>
      <c r="F56" s="38">
        <f t="shared" si="5"/>
        <v>11.793169558359622</v>
      </c>
      <c r="G56" s="39">
        <f t="shared" si="6"/>
        <v>-28680.599999999977</v>
      </c>
      <c r="H56" s="28"/>
      <c r="I56" s="26"/>
      <c r="J56" s="26"/>
      <c r="K56" s="6"/>
      <c r="L56" s="59"/>
      <c r="M56" s="59"/>
    </row>
    <row r="57" spans="1:13" ht="8.1" customHeight="1" x14ac:dyDescent="0.15">
      <c r="A57" s="10" t="s">
        <v>98</v>
      </c>
      <c r="B57" s="11" t="s">
        <v>99</v>
      </c>
      <c r="C57" s="43">
        <v>6795.99</v>
      </c>
      <c r="D57" s="36">
        <v>90000</v>
      </c>
      <c r="E57" s="36">
        <v>16676.39</v>
      </c>
      <c r="F57" s="38">
        <f t="shared" si="5"/>
        <v>18.529322222222223</v>
      </c>
      <c r="G57" s="39">
        <f t="shared" si="6"/>
        <v>9880.4</v>
      </c>
      <c r="H57" s="28"/>
      <c r="I57" s="26"/>
      <c r="J57" s="26"/>
      <c r="K57" s="6"/>
      <c r="L57" s="59"/>
      <c r="M57" s="59"/>
    </row>
    <row r="58" spans="1:13" ht="19.5" customHeight="1" x14ac:dyDescent="0.15">
      <c r="A58" s="10" t="s">
        <v>100</v>
      </c>
      <c r="B58" s="12" t="s">
        <v>101</v>
      </c>
      <c r="C58" s="43">
        <v>800</v>
      </c>
      <c r="D58" s="36">
        <v>155000</v>
      </c>
      <c r="E58" s="36">
        <v>47550</v>
      </c>
      <c r="F58" s="38">
        <f t="shared" si="5"/>
        <v>30.677419354838708</v>
      </c>
      <c r="G58" s="39">
        <f t="shared" si="6"/>
        <v>46750</v>
      </c>
      <c r="H58" s="28"/>
      <c r="I58" s="26"/>
      <c r="J58" s="26"/>
      <c r="K58" s="6"/>
      <c r="L58" s="59"/>
      <c r="M58" s="59"/>
    </row>
    <row r="59" spans="1:13" ht="19.5" customHeight="1" x14ac:dyDescent="0.15">
      <c r="A59" s="13" t="s">
        <v>199</v>
      </c>
      <c r="B59" s="14" t="s">
        <v>205</v>
      </c>
      <c r="C59" s="43">
        <v>170622</v>
      </c>
      <c r="D59" s="36">
        <v>1023000</v>
      </c>
      <c r="E59" s="36">
        <v>85311</v>
      </c>
      <c r="F59" s="38">
        <f t="shared" si="5"/>
        <v>8.339296187683285</v>
      </c>
      <c r="G59" s="39">
        <f t="shared" si="6"/>
        <v>-85311</v>
      </c>
      <c r="H59" s="26"/>
      <c r="I59" s="26"/>
      <c r="J59" s="26"/>
      <c r="K59" s="6"/>
      <c r="L59" s="59"/>
      <c r="M59" s="59"/>
    </row>
    <row r="60" spans="1:13" ht="19.5" customHeight="1" x14ac:dyDescent="0.15">
      <c r="A60" s="15" t="s">
        <v>200</v>
      </c>
      <c r="B60" s="16" t="s">
        <v>206</v>
      </c>
      <c r="C60" s="43"/>
      <c r="D60" s="36"/>
      <c r="E60" s="36"/>
      <c r="F60" s="38"/>
      <c r="G60" s="39"/>
      <c r="H60" s="26">
        <v>444109.84</v>
      </c>
      <c r="I60" s="26"/>
      <c r="J60" s="26"/>
      <c r="K60" s="6"/>
      <c r="L60" s="59">
        <f t="shared" si="4"/>
        <v>-444109.84</v>
      </c>
      <c r="M60" s="59"/>
    </row>
    <row r="61" spans="1:13" ht="13.9" customHeight="1" x14ac:dyDescent="0.15">
      <c r="A61" s="17" t="s">
        <v>102</v>
      </c>
      <c r="B61" s="20" t="s">
        <v>103</v>
      </c>
      <c r="C61" s="43">
        <v>510291.94</v>
      </c>
      <c r="D61" s="36">
        <v>4592600</v>
      </c>
      <c r="E61" s="36">
        <v>495384.96</v>
      </c>
      <c r="F61" s="38">
        <f t="shared" si="5"/>
        <v>10.786590602273224</v>
      </c>
      <c r="G61" s="39">
        <f t="shared" si="6"/>
        <v>-14906.979999999981</v>
      </c>
      <c r="H61" s="28"/>
      <c r="I61" s="26"/>
      <c r="J61" s="26"/>
      <c r="K61" s="6"/>
      <c r="L61" s="59"/>
      <c r="M61" s="59"/>
    </row>
    <row r="62" spans="1:13" ht="8.1" customHeight="1" x14ac:dyDescent="0.15">
      <c r="A62" s="8" t="s">
        <v>104</v>
      </c>
      <c r="B62" s="9" t="s">
        <v>105</v>
      </c>
      <c r="C62" s="43">
        <v>395714.24</v>
      </c>
      <c r="D62" s="36">
        <v>3630000</v>
      </c>
      <c r="E62" s="36">
        <v>360299.93</v>
      </c>
      <c r="F62" s="38">
        <f t="shared" si="5"/>
        <v>9.9256179063360879</v>
      </c>
      <c r="G62" s="39">
        <f t="shared" si="6"/>
        <v>-35414.31</v>
      </c>
      <c r="H62" s="28"/>
      <c r="I62" s="26"/>
      <c r="J62" s="26"/>
      <c r="K62" s="6"/>
      <c r="L62" s="59"/>
      <c r="M62" s="59"/>
    </row>
    <row r="63" spans="1:13" ht="19.5" customHeight="1" x14ac:dyDescent="0.15">
      <c r="A63" s="10" t="s">
        <v>106</v>
      </c>
      <c r="B63" s="11" t="s">
        <v>107</v>
      </c>
      <c r="C63" s="43">
        <v>27440</v>
      </c>
      <c r="D63" s="36">
        <v>290000</v>
      </c>
      <c r="E63" s="36">
        <v>40320</v>
      </c>
      <c r="F63" s="38">
        <f t="shared" si="5"/>
        <v>13.903448275862068</v>
      </c>
      <c r="G63" s="39">
        <f t="shared" si="6"/>
        <v>12880</v>
      </c>
      <c r="H63" s="28"/>
      <c r="I63" s="26"/>
      <c r="J63" s="26"/>
      <c r="K63" s="6"/>
      <c r="L63" s="59"/>
      <c r="M63" s="59"/>
    </row>
    <row r="64" spans="1:13" ht="8.1" customHeight="1" x14ac:dyDescent="0.15">
      <c r="A64" s="10" t="s">
        <v>108</v>
      </c>
      <c r="B64" s="11" t="s">
        <v>109</v>
      </c>
      <c r="C64" s="43">
        <v>330850.24</v>
      </c>
      <c r="D64" s="36">
        <v>3090000</v>
      </c>
      <c r="E64" s="36">
        <v>300119.93</v>
      </c>
      <c r="F64" s="38">
        <f t="shared" si="5"/>
        <v>9.7126190938511332</v>
      </c>
      <c r="G64" s="39">
        <f t="shared" si="6"/>
        <v>-30730.309999999998</v>
      </c>
      <c r="H64" s="28"/>
      <c r="I64" s="26"/>
      <c r="J64" s="26"/>
      <c r="K64" s="6"/>
      <c r="L64" s="59"/>
      <c r="M64" s="59"/>
    </row>
    <row r="65" spans="1:13" ht="13.9" customHeight="1" x14ac:dyDescent="0.15">
      <c r="A65" s="10" t="s">
        <v>110</v>
      </c>
      <c r="B65" s="11" t="s">
        <v>111</v>
      </c>
      <c r="C65" s="43">
        <v>37424</v>
      </c>
      <c r="D65" s="36">
        <v>250000</v>
      </c>
      <c r="E65" s="36">
        <v>19860</v>
      </c>
      <c r="F65" s="38">
        <f t="shared" si="5"/>
        <v>7.944</v>
      </c>
      <c r="G65" s="39">
        <f t="shared" si="6"/>
        <v>-17564</v>
      </c>
      <c r="H65" s="28"/>
      <c r="I65" s="26"/>
      <c r="J65" s="26"/>
      <c r="K65" s="6"/>
      <c r="L65" s="59"/>
      <c r="M65" s="59"/>
    </row>
    <row r="66" spans="1:13" ht="19.5" customHeight="1" x14ac:dyDescent="0.15">
      <c r="A66" s="8" t="s">
        <v>112</v>
      </c>
      <c r="B66" s="9" t="s">
        <v>113</v>
      </c>
      <c r="C66" s="43">
        <v>99593.57</v>
      </c>
      <c r="D66" s="36">
        <v>832600</v>
      </c>
      <c r="E66" s="36">
        <v>120000</v>
      </c>
      <c r="F66" s="38">
        <f t="shared" si="5"/>
        <v>14.412683161181841</v>
      </c>
      <c r="G66" s="39">
        <f t="shared" si="6"/>
        <v>20406.429999999993</v>
      </c>
      <c r="H66" s="28"/>
      <c r="I66" s="26"/>
      <c r="J66" s="26"/>
      <c r="K66" s="6"/>
      <c r="L66" s="59"/>
      <c r="M66" s="59"/>
    </row>
    <row r="67" spans="1:13" ht="19.5" customHeight="1" x14ac:dyDescent="0.15">
      <c r="A67" s="10" t="s">
        <v>114</v>
      </c>
      <c r="B67" s="11" t="s">
        <v>115</v>
      </c>
      <c r="C67" s="43">
        <v>99593.57</v>
      </c>
      <c r="D67" s="36">
        <v>832600</v>
      </c>
      <c r="E67" s="36">
        <v>120000</v>
      </c>
      <c r="F67" s="38">
        <f t="shared" si="5"/>
        <v>14.412683161181841</v>
      </c>
      <c r="G67" s="39">
        <f t="shared" si="6"/>
        <v>20406.429999999993</v>
      </c>
      <c r="H67" s="28"/>
      <c r="I67" s="26"/>
      <c r="J67" s="26"/>
      <c r="K67" s="6"/>
      <c r="L67" s="59"/>
      <c r="M67" s="59"/>
    </row>
    <row r="68" spans="1:13" ht="8.1" customHeight="1" x14ac:dyDescent="0.15">
      <c r="A68" s="8" t="s">
        <v>116</v>
      </c>
      <c r="B68" s="9" t="s">
        <v>117</v>
      </c>
      <c r="C68" s="43">
        <v>14984.13</v>
      </c>
      <c r="D68" s="36">
        <v>130000</v>
      </c>
      <c r="E68" s="36">
        <v>15085.03</v>
      </c>
      <c r="F68" s="38">
        <f t="shared" si="5"/>
        <v>11.603869230769231</v>
      </c>
      <c r="G68" s="39">
        <f t="shared" si="6"/>
        <v>100.90000000000146</v>
      </c>
      <c r="H68" s="28"/>
      <c r="I68" s="26"/>
      <c r="J68" s="26"/>
      <c r="K68" s="6"/>
      <c r="L68" s="59"/>
      <c r="M68" s="59"/>
    </row>
    <row r="69" spans="1:13" ht="19.5" customHeight="1" x14ac:dyDescent="0.15">
      <c r="A69" s="10" t="s">
        <v>118</v>
      </c>
      <c r="B69" s="12" t="s">
        <v>119</v>
      </c>
      <c r="C69" s="43">
        <v>12493.63</v>
      </c>
      <c r="D69" s="36">
        <v>115000</v>
      </c>
      <c r="E69" s="36">
        <v>12838.38</v>
      </c>
      <c r="F69" s="38">
        <f t="shared" si="5"/>
        <v>11.163808695652174</v>
      </c>
      <c r="G69" s="39">
        <f t="shared" si="6"/>
        <v>344.75</v>
      </c>
      <c r="H69" s="28"/>
      <c r="I69" s="28"/>
      <c r="J69" s="28"/>
      <c r="K69" s="6"/>
      <c r="L69" s="59"/>
      <c r="M69" s="59"/>
    </row>
    <row r="70" spans="1:13" ht="19.5" customHeight="1" x14ac:dyDescent="0.15">
      <c r="A70" s="31" t="s">
        <v>212</v>
      </c>
      <c r="B70" s="19">
        <v>22090200</v>
      </c>
      <c r="C70" s="42"/>
      <c r="D70" s="36"/>
      <c r="E70" s="36">
        <v>2.65</v>
      </c>
      <c r="F70" s="38"/>
      <c r="G70" s="39">
        <f t="shared" si="6"/>
        <v>2.65</v>
      </c>
      <c r="H70" s="26"/>
      <c r="I70" s="26"/>
      <c r="J70" s="26"/>
      <c r="K70" s="6"/>
      <c r="L70" s="59"/>
      <c r="M70" s="59"/>
    </row>
    <row r="71" spans="1:13" ht="19.5" customHeight="1" x14ac:dyDescent="0.15">
      <c r="A71" s="10" t="s">
        <v>120</v>
      </c>
      <c r="B71" s="18" t="s">
        <v>121</v>
      </c>
      <c r="C71" s="44">
        <v>2490.5</v>
      </c>
      <c r="D71" s="36">
        <v>15000</v>
      </c>
      <c r="E71" s="36">
        <v>2244</v>
      </c>
      <c r="F71" s="38">
        <f t="shared" si="5"/>
        <v>14.96</v>
      </c>
      <c r="G71" s="39">
        <f t="shared" si="6"/>
        <v>-246.5</v>
      </c>
      <c r="H71" s="28"/>
      <c r="I71" s="28"/>
      <c r="J71" s="28"/>
      <c r="K71" s="6"/>
      <c r="L71" s="59"/>
      <c r="M71" s="59"/>
    </row>
    <row r="72" spans="1:13" ht="8.1" customHeight="1" x14ac:dyDescent="0.15">
      <c r="A72" s="7" t="s">
        <v>122</v>
      </c>
      <c r="B72" s="21" t="s">
        <v>123</v>
      </c>
      <c r="C72" s="45">
        <v>359335.27</v>
      </c>
      <c r="D72" s="36">
        <v>400000</v>
      </c>
      <c r="E72" s="36">
        <v>76757.149999999994</v>
      </c>
      <c r="F72" s="38">
        <f t="shared" si="5"/>
        <v>19.189287499999999</v>
      </c>
      <c r="G72" s="39">
        <f t="shared" si="6"/>
        <v>-282578.12</v>
      </c>
      <c r="H72" s="26">
        <v>15.37</v>
      </c>
      <c r="I72" s="26"/>
      <c r="J72" s="26">
        <v>4676</v>
      </c>
      <c r="K72" s="6"/>
      <c r="L72" s="59">
        <f t="shared" si="4"/>
        <v>4660.63</v>
      </c>
      <c r="M72" s="59"/>
    </row>
    <row r="73" spans="1:13" ht="8.1" customHeight="1" x14ac:dyDescent="0.15">
      <c r="A73" s="8" t="s">
        <v>96</v>
      </c>
      <c r="B73" s="9" t="s">
        <v>124</v>
      </c>
      <c r="C73" s="45">
        <v>359335.27</v>
      </c>
      <c r="D73" s="36">
        <v>400000</v>
      </c>
      <c r="E73" s="36">
        <v>76757.149999999994</v>
      </c>
      <c r="F73" s="38">
        <f t="shared" si="5"/>
        <v>19.189287499999999</v>
      </c>
      <c r="G73" s="39">
        <f t="shared" si="6"/>
        <v>-282578.12</v>
      </c>
      <c r="H73" s="26">
        <v>15.37</v>
      </c>
      <c r="I73" s="26"/>
      <c r="J73" s="26">
        <v>4676</v>
      </c>
      <c r="K73" s="6"/>
      <c r="L73" s="59">
        <f t="shared" ref="L73:L104" si="7">J73-H73</f>
        <v>4660.63</v>
      </c>
      <c r="M73" s="59"/>
    </row>
    <row r="74" spans="1:13" ht="8.1" customHeight="1" x14ac:dyDescent="0.15">
      <c r="A74" s="10" t="s">
        <v>96</v>
      </c>
      <c r="B74" s="11" t="s">
        <v>125</v>
      </c>
      <c r="C74" s="45">
        <v>359335.27</v>
      </c>
      <c r="D74" s="36">
        <v>400000</v>
      </c>
      <c r="E74" s="36">
        <v>76757.149999999994</v>
      </c>
      <c r="F74" s="38">
        <f t="shared" si="5"/>
        <v>19.189287499999999</v>
      </c>
      <c r="G74" s="39">
        <f t="shared" si="6"/>
        <v>-282578.12</v>
      </c>
      <c r="H74" s="26"/>
      <c r="I74" s="26"/>
      <c r="J74" s="26"/>
      <c r="K74" s="6"/>
      <c r="L74" s="59"/>
      <c r="M74" s="59"/>
    </row>
    <row r="75" spans="1:13" ht="25.15" customHeight="1" x14ac:dyDescent="0.15">
      <c r="A75" s="10" t="s">
        <v>126</v>
      </c>
      <c r="B75" s="11" t="s">
        <v>127</v>
      </c>
      <c r="C75" s="45"/>
      <c r="D75" s="36"/>
      <c r="E75" s="36"/>
      <c r="F75" s="38"/>
      <c r="G75" s="39"/>
      <c r="H75" s="26">
        <v>15.37</v>
      </c>
      <c r="I75" s="26"/>
      <c r="J75" s="26">
        <v>4676</v>
      </c>
      <c r="K75" s="6"/>
      <c r="L75" s="59">
        <f t="shared" si="7"/>
        <v>4660.63</v>
      </c>
      <c r="M75" s="59"/>
    </row>
    <row r="76" spans="1:13" ht="8.1" customHeight="1" x14ac:dyDescent="0.15">
      <c r="A76" s="7" t="s">
        <v>128</v>
      </c>
      <c r="B76" s="21" t="s">
        <v>129</v>
      </c>
      <c r="C76" s="36" t="s">
        <v>0</v>
      </c>
      <c r="D76" s="46"/>
      <c r="E76" s="46"/>
      <c r="F76" s="38"/>
      <c r="G76" s="39"/>
      <c r="H76" s="26">
        <v>1620018.63</v>
      </c>
      <c r="I76" s="26">
        <v>4576584</v>
      </c>
      <c r="J76" s="26">
        <v>946895.62</v>
      </c>
      <c r="K76" s="6">
        <f t="shared" ref="K76:K104" si="8">J76/I76*100</f>
        <v>20.690008530379863</v>
      </c>
      <c r="L76" s="59">
        <f t="shared" si="7"/>
        <v>-673123.00999999989</v>
      </c>
      <c r="M76" s="59"/>
    </row>
    <row r="77" spans="1:13" ht="13.9" customHeight="1" x14ac:dyDescent="0.15">
      <c r="A77" s="8" t="s">
        <v>130</v>
      </c>
      <c r="B77" s="9" t="s">
        <v>131</v>
      </c>
      <c r="C77" s="36" t="s">
        <v>0</v>
      </c>
      <c r="D77" s="46"/>
      <c r="E77" s="46"/>
      <c r="F77" s="38"/>
      <c r="G77" s="39"/>
      <c r="H77" s="26">
        <v>635726.84</v>
      </c>
      <c r="I77" s="26">
        <v>4576584</v>
      </c>
      <c r="J77" s="26">
        <v>664930.99</v>
      </c>
      <c r="K77" s="6">
        <f t="shared" si="8"/>
        <v>14.528980348661797</v>
      </c>
      <c r="L77" s="59">
        <f t="shared" si="7"/>
        <v>29204.150000000023</v>
      </c>
      <c r="M77" s="59"/>
    </row>
    <row r="78" spans="1:13" ht="13.9" customHeight="1" x14ac:dyDescent="0.15">
      <c r="A78" s="8" t="s">
        <v>132</v>
      </c>
      <c r="B78" s="9" t="s">
        <v>133</v>
      </c>
      <c r="C78" s="36"/>
      <c r="D78" s="46"/>
      <c r="E78" s="46"/>
      <c r="F78" s="38"/>
      <c r="G78" s="39"/>
      <c r="H78" s="26">
        <v>984291.79</v>
      </c>
      <c r="I78" s="26"/>
      <c r="J78" s="26">
        <v>281964.63</v>
      </c>
      <c r="K78" s="6"/>
      <c r="L78" s="59">
        <f t="shared" si="7"/>
        <v>-702327.16</v>
      </c>
      <c r="M78" s="59"/>
    </row>
    <row r="79" spans="1:13" ht="9.4" customHeight="1" x14ac:dyDescent="0.15">
      <c r="A79" s="3" t="s">
        <v>134</v>
      </c>
      <c r="B79" s="21" t="s">
        <v>135</v>
      </c>
      <c r="C79" s="47">
        <v>1000</v>
      </c>
      <c r="D79" s="36">
        <v>2800</v>
      </c>
      <c r="E79" s="36">
        <v>1018.04</v>
      </c>
      <c r="F79" s="38">
        <f t="shared" si="5"/>
        <v>36.35857142857143</v>
      </c>
      <c r="G79" s="39">
        <f t="shared" si="6"/>
        <v>18.039999999999964</v>
      </c>
      <c r="H79" s="26" t="s">
        <v>0</v>
      </c>
      <c r="I79" s="26">
        <v>350000</v>
      </c>
      <c r="J79" s="26"/>
      <c r="K79" s="6"/>
      <c r="L79" s="59"/>
      <c r="M79" s="59"/>
    </row>
    <row r="80" spans="1:13" ht="8.1" customHeight="1" x14ac:dyDescent="0.15">
      <c r="A80" s="7" t="s">
        <v>136</v>
      </c>
      <c r="B80" s="21" t="s">
        <v>137</v>
      </c>
      <c r="C80" s="47">
        <v>1000</v>
      </c>
      <c r="D80" s="36">
        <v>2800</v>
      </c>
      <c r="E80" s="36">
        <v>1018.04</v>
      </c>
      <c r="F80" s="38">
        <f t="shared" si="5"/>
        <v>36.35857142857143</v>
      </c>
      <c r="G80" s="39">
        <f t="shared" si="6"/>
        <v>18.039999999999964</v>
      </c>
      <c r="H80" s="26" t="s">
        <v>0</v>
      </c>
      <c r="I80" s="26">
        <v>50000</v>
      </c>
      <c r="J80" s="26"/>
      <c r="K80" s="6"/>
      <c r="L80" s="59"/>
      <c r="M80" s="59"/>
    </row>
    <row r="81" spans="1:13" ht="36" customHeight="1" x14ac:dyDescent="0.15">
      <c r="A81" s="8" t="s">
        <v>138</v>
      </c>
      <c r="B81" s="9" t="s">
        <v>139</v>
      </c>
      <c r="C81" s="47">
        <v>1000</v>
      </c>
      <c r="D81" s="36">
        <v>2600</v>
      </c>
      <c r="E81" s="36">
        <v>1000</v>
      </c>
      <c r="F81" s="38">
        <f t="shared" si="5"/>
        <v>38.461538461538467</v>
      </c>
      <c r="G81" s="39"/>
      <c r="H81" s="26" t="s">
        <v>0</v>
      </c>
      <c r="I81" s="26"/>
      <c r="J81" s="26"/>
      <c r="K81" s="6"/>
      <c r="L81" s="59"/>
      <c r="M81" s="59"/>
    </row>
    <row r="82" spans="1:13" ht="34.5" customHeight="1" x14ac:dyDescent="0.15">
      <c r="A82" s="10" t="s">
        <v>140</v>
      </c>
      <c r="B82" s="11" t="s">
        <v>141</v>
      </c>
      <c r="C82" s="47">
        <v>1000</v>
      </c>
      <c r="D82" s="36">
        <v>2600</v>
      </c>
      <c r="E82" s="36">
        <v>1000</v>
      </c>
      <c r="F82" s="38">
        <f t="shared" si="5"/>
        <v>38.461538461538467</v>
      </c>
      <c r="G82" s="39"/>
      <c r="H82" s="26" t="s">
        <v>0</v>
      </c>
      <c r="I82" s="26"/>
      <c r="J82" s="26"/>
      <c r="K82" s="6"/>
      <c r="L82" s="59"/>
      <c r="M82" s="59"/>
    </row>
    <row r="83" spans="1:13" ht="13.9" customHeight="1" x14ac:dyDescent="0.15">
      <c r="A83" s="8" t="s">
        <v>142</v>
      </c>
      <c r="B83" s="9" t="s">
        <v>143</v>
      </c>
      <c r="C83" s="36" t="s">
        <v>0</v>
      </c>
      <c r="D83" s="36">
        <v>200</v>
      </c>
      <c r="E83" s="36">
        <v>18.04</v>
      </c>
      <c r="F83" s="38">
        <f t="shared" si="5"/>
        <v>9.02</v>
      </c>
      <c r="G83" s="39"/>
      <c r="H83" s="26" t="s">
        <v>0</v>
      </c>
      <c r="I83" s="26"/>
      <c r="J83" s="26"/>
      <c r="K83" s="6"/>
      <c r="L83" s="59"/>
      <c r="M83" s="59"/>
    </row>
    <row r="84" spans="1:13" ht="19.5" customHeight="1" x14ac:dyDescent="0.15">
      <c r="A84" s="8" t="s">
        <v>144</v>
      </c>
      <c r="B84" s="9" t="s">
        <v>145</v>
      </c>
      <c r="C84" s="36" t="s">
        <v>0</v>
      </c>
      <c r="D84" s="46"/>
      <c r="E84" s="46"/>
      <c r="F84" s="38"/>
      <c r="G84" s="39"/>
      <c r="H84" s="26" t="s">
        <v>0</v>
      </c>
      <c r="I84" s="26">
        <v>50000</v>
      </c>
      <c r="J84" s="26"/>
      <c r="K84" s="6"/>
      <c r="L84" s="59"/>
      <c r="M84" s="59"/>
    </row>
    <row r="85" spans="1:13" ht="8.1" customHeight="1" x14ac:dyDescent="0.15">
      <c r="A85" s="7" t="s">
        <v>146</v>
      </c>
      <c r="B85" s="21" t="s">
        <v>147</v>
      </c>
      <c r="C85" s="36" t="s">
        <v>0</v>
      </c>
      <c r="D85" s="46"/>
      <c r="E85" s="46"/>
      <c r="F85" s="38"/>
      <c r="G85" s="39"/>
      <c r="H85" s="26" t="s">
        <v>0</v>
      </c>
      <c r="I85" s="26">
        <v>300000</v>
      </c>
      <c r="J85" s="26"/>
      <c r="K85" s="6"/>
      <c r="L85" s="59"/>
      <c r="M85" s="59"/>
    </row>
    <row r="86" spans="1:13" ht="8.1" customHeight="1" x14ac:dyDescent="0.15">
      <c r="A86" s="8" t="s">
        <v>148</v>
      </c>
      <c r="B86" s="9" t="s">
        <v>149</v>
      </c>
      <c r="C86" s="36" t="s">
        <v>0</v>
      </c>
      <c r="D86" s="46"/>
      <c r="E86" s="46"/>
      <c r="F86" s="38"/>
      <c r="G86" s="39"/>
      <c r="H86" s="26" t="s">
        <v>0</v>
      </c>
      <c r="I86" s="26">
        <v>300000</v>
      </c>
      <c r="J86" s="26"/>
      <c r="K86" s="6"/>
      <c r="L86" s="59"/>
      <c r="M86" s="59"/>
    </row>
    <row r="87" spans="1:13" ht="32.25" customHeight="1" x14ac:dyDescent="0.15">
      <c r="A87" s="10" t="s">
        <v>150</v>
      </c>
      <c r="B87" s="11" t="s">
        <v>151</v>
      </c>
      <c r="C87" s="36"/>
      <c r="D87" s="46"/>
      <c r="E87" s="46"/>
      <c r="F87" s="38"/>
      <c r="G87" s="39"/>
      <c r="H87" s="26" t="s">
        <v>0</v>
      </c>
      <c r="I87" s="26">
        <v>300000</v>
      </c>
      <c r="J87" s="26"/>
      <c r="K87" s="6"/>
      <c r="L87" s="59"/>
      <c r="M87" s="59"/>
    </row>
    <row r="88" spans="1:13" ht="9.4" customHeight="1" x14ac:dyDescent="0.15">
      <c r="A88" s="3" t="s">
        <v>152</v>
      </c>
      <c r="B88" s="21" t="s">
        <v>153</v>
      </c>
      <c r="C88" s="48">
        <v>32181700</v>
      </c>
      <c r="D88" s="36">
        <v>228916803</v>
      </c>
      <c r="E88" s="36">
        <v>36261400</v>
      </c>
      <c r="F88" s="38">
        <f t="shared" si="5"/>
        <v>15.840427406283498</v>
      </c>
      <c r="G88" s="39">
        <f t="shared" si="6"/>
        <v>4079700</v>
      </c>
      <c r="H88" s="28"/>
      <c r="I88" s="26">
        <v>5253512</v>
      </c>
      <c r="J88" s="26"/>
      <c r="K88" s="6"/>
      <c r="L88" s="59"/>
      <c r="M88" s="59"/>
    </row>
    <row r="89" spans="1:13" ht="8.1" customHeight="1" x14ac:dyDescent="0.15">
      <c r="A89" s="7" t="s">
        <v>154</v>
      </c>
      <c r="B89" s="21" t="s">
        <v>155</v>
      </c>
      <c r="C89" s="48">
        <v>32181700</v>
      </c>
      <c r="D89" s="36">
        <v>228916803</v>
      </c>
      <c r="E89" s="36">
        <v>36261400</v>
      </c>
      <c r="F89" s="38">
        <f t="shared" si="5"/>
        <v>15.840427406283498</v>
      </c>
      <c r="G89" s="39">
        <f t="shared" si="6"/>
        <v>4079700</v>
      </c>
      <c r="H89" s="28"/>
      <c r="I89" s="26">
        <v>5253512</v>
      </c>
      <c r="J89" s="26"/>
      <c r="K89" s="6"/>
      <c r="L89" s="59"/>
      <c r="M89" s="59"/>
    </row>
    <row r="90" spans="1:13" ht="8.1" customHeight="1" x14ac:dyDescent="0.15">
      <c r="A90" s="8" t="s">
        <v>156</v>
      </c>
      <c r="B90" s="9" t="s">
        <v>157</v>
      </c>
      <c r="C90" s="48">
        <v>15580200</v>
      </c>
      <c r="D90" s="36">
        <v>92360100</v>
      </c>
      <c r="E90" s="36">
        <v>15393400</v>
      </c>
      <c r="F90" s="38">
        <f t="shared" si="5"/>
        <v>16.666720802597659</v>
      </c>
      <c r="G90" s="39">
        <f t="shared" si="6"/>
        <v>-186800</v>
      </c>
      <c r="H90" s="28"/>
      <c r="I90" s="28"/>
      <c r="J90" s="28"/>
      <c r="K90" s="6"/>
      <c r="L90" s="59"/>
      <c r="M90" s="59"/>
    </row>
    <row r="91" spans="1:13" ht="8.1" customHeight="1" x14ac:dyDescent="0.15">
      <c r="A91" s="10" t="s">
        <v>158</v>
      </c>
      <c r="B91" s="11" t="s">
        <v>159</v>
      </c>
      <c r="C91" s="48">
        <v>15580200</v>
      </c>
      <c r="D91" s="36">
        <v>92360100</v>
      </c>
      <c r="E91" s="36">
        <v>15393400</v>
      </c>
      <c r="F91" s="38">
        <f t="shared" si="5"/>
        <v>16.666720802597659</v>
      </c>
      <c r="G91" s="39">
        <f t="shared" si="6"/>
        <v>-186800</v>
      </c>
      <c r="H91" s="28"/>
      <c r="I91" s="28"/>
      <c r="J91" s="28"/>
      <c r="K91" s="6"/>
      <c r="L91" s="59"/>
      <c r="M91" s="59"/>
    </row>
    <row r="92" spans="1:13" ht="8.1" customHeight="1" x14ac:dyDescent="0.15">
      <c r="A92" s="8" t="s">
        <v>160</v>
      </c>
      <c r="B92" s="22" t="s">
        <v>161</v>
      </c>
      <c r="C92" s="48">
        <v>16601500</v>
      </c>
      <c r="D92" s="36">
        <v>136556703</v>
      </c>
      <c r="E92" s="36">
        <v>20868000</v>
      </c>
      <c r="F92" s="38">
        <f t="shared" si="5"/>
        <v>15.281564025458346</v>
      </c>
      <c r="G92" s="39">
        <f t="shared" si="6"/>
        <v>4266500</v>
      </c>
      <c r="H92" s="28"/>
      <c r="I92" s="26">
        <v>5253512</v>
      </c>
      <c r="J92" s="26"/>
      <c r="K92" s="6"/>
      <c r="L92" s="59"/>
      <c r="M92" s="59"/>
    </row>
    <row r="93" spans="1:13" ht="23.25" customHeight="1" x14ac:dyDescent="0.15">
      <c r="A93" s="32" t="s">
        <v>225</v>
      </c>
      <c r="B93" s="18">
        <v>41031400</v>
      </c>
      <c r="C93" s="49"/>
      <c r="D93" s="36">
        <v>1050703</v>
      </c>
      <c r="E93" s="36"/>
      <c r="F93" s="38"/>
      <c r="G93" s="39"/>
      <c r="H93" s="26"/>
      <c r="I93" s="26">
        <v>5253512</v>
      </c>
      <c r="J93" s="26"/>
      <c r="K93" s="5"/>
      <c r="L93" s="80"/>
      <c r="M93" s="81"/>
    </row>
    <row r="94" spans="1:13" ht="13.9" customHeight="1" x14ac:dyDescent="0.15">
      <c r="A94" s="10" t="s">
        <v>162</v>
      </c>
      <c r="B94" s="18" t="s">
        <v>163</v>
      </c>
      <c r="C94" s="48">
        <v>16601500</v>
      </c>
      <c r="D94" s="36">
        <v>135506000</v>
      </c>
      <c r="E94" s="36">
        <v>20868000</v>
      </c>
      <c r="F94" s="38">
        <f t="shared" si="5"/>
        <v>15.400056086077369</v>
      </c>
      <c r="G94" s="39">
        <f t="shared" si="6"/>
        <v>4266500</v>
      </c>
      <c r="H94" s="28"/>
      <c r="I94" s="28"/>
      <c r="J94" s="28"/>
      <c r="K94" s="6"/>
      <c r="L94" s="59"/>
      <c r="M94" s="59"/>
    </row>
    <row r="95" spans="1:13" ht="13.9" customHeight="1" x14ac:dyDescent="0.15">
      <c r="A95" s="8" t="s">
        <v>164</v>
      </c>
      <c r="B95" s="9" t="s">
        <v>165</v>
      </c>
      <c r="C95" s="50">
        <v>650200</v>
      </c>
      <c r="D95" s="36">
        <v>5081300</v>
      </c>
      <c r="E95" s="36">
        <v>1736000</v>
      </c>
      <c r="F95" s="38">
        <f t="shared" si="5"/>
        <v>34.164485466317672</v>
      </c>
      <c r="G95" s="39">
        <f t="shared" si="6"/>
        <v>1085800</v>
      </c>
      <c r="H95" s="28"/>
      <c r="I95" s="28"/>
      <c r="J95" s="28"/>
      <c r="K95" s="6"/>
      <c r="L95" s="59"/>
      <c r="M95" s="59"/>
    </row>
    <row r="96" spans="1:13" ht="25.15" customHeight="1" x14ac:dyDescent="0.15">
      <c r="A96" s="10" t="s">
        <v>166</v>
      </c>
      <c r="B96" s="11" t="s">
        <v>167</v>
      </c>
      <c r="C96" s="50">
        <v>650200</v>
      </c>
      <c r="D96" s="36">
        <v>1270800</v>
      </c>
      <c r="E96" s="36">
        <v>211800</v>
      </c>
      <c r="F96" s="38">
        <f t="shared" si="5"/>
        <v>16.666666666666664</v>
      </c>
      <c r="G96" s="39">
        <f t="shared" si="6"/>
        <v>-438400</v>
      </c>
      <c r="H96" s="28"/>
      <c r="I96" s="28"/>
      <c r="J96" s="28"/>
      <c r="K96" s="6"/>
      <c r="L96" s="59"/>
      <c r="M96" s="59"/>
    </row>
    <row r="97" spans="1:13" ht="28.5" customHeight="1" x14ac:dyDescent="0.15">
      <c r="A97" s="33" t="s">
        <v>213</v>
      </c>
      <c r="B97" s="34" t="s">
        <v>214</v>
      </c>
      <c r="C97" s="36"/>
      <c r="D97" s="36">
        <v>3810500</v>
      </c>
      <c r="E97" s="36">
        <v>1524200</v>
      </c>
      <c r="F97" s="38">
        <f t="shared" si="5"/>
        <v>40</v>
      </c>
      <c r="G97" s="39">
        <f t="shared" si="6"/>
        <v>1524200</v>
      </c>
      <c r="H97" s="26"/>
      <c r="I97" s="26"/>
      <c r="J97" s="26"/>
      <c r="K97" s="6"/>
      <c r="L97" s="59"/>
      <c r="M97" s="59"/>
    </row>
    <row r="98" spans="1:13" ht="13.9" customHeight="1" x14ac:dyDescent="0.15">
      <c r="A98" s="8" t="s">
        <v>168</v>
      </c>
      <c r="B98" s="9" t="s">
        <v>169</v>
      </c>
      <c r="C98" s="51">
        <v>1050227.8899999999</v>
      </c>
      <c r="D98" s="36">
        <v>3524861</v>
      </c>
      <c r="E98" s="36">
        <v>321999.95</v>
      </c>
      <c r="F98" s="38">
        <f t="shared" si="5"/>
        <v>9.1351105759915079</v>
      </c>
      <c r="G98" s="39">
        <f t="shared" si="6"/>
        <v>-728227.94</v>
      </c>
      <c r="H98" s="28"/>
      <c r="I98" s="28"/>
      <c r="J98" s="28"/>
      <c r="K98" s="6"/>
      <c r="L98" s="59"/>
      <c r="M98" s="59"/>
    </row>
    <row r="99" spans="1:13" ht="19.5" customHeight="1" x14ac:dyDescent="0.15">
      <c r="A99" s="10" t="s">
        <v>170</v>
      </c>
      <c r="B99" s="11" t="s">
        <v>171</v>
      </c>
      <c r="C99" s="51">
        <v>216547.89</v>
      </c>
      <c r="D99" s="36">
        <v>875400</v>
      </c>
      <c r="E99" s="36">
        <v>174492.04</v>
      </c>
      <c r="F99" s="38">
        <f t="shared" si="5"/>
        <v>19.932835275302722</v>
      </c>
      <c r="G99" s="39">
        <f t="shared" si="6"/>
        <v>-42055.850000000006</v>
      </c>
      <c r="H99" s="28"/>
      <c r="I99" s="28"/>
      <c r="J99" s="28"/>
      <c r="K99" s="6"/>
      <c r="L99" s="59"/>
      <c r="M99" s="59"/>
    </row>
    <row r="100" spans="1:13" ht="25.15" customHeight="1" x14ac:dyDescent="0.15">
      <c r="A100" s="10" t="s">
        <v>172</v>
      </c>
      <c r="B100" s="11" t="s">
        <v>173</v>
      </c>
      <c r="C100" s="52">
        <v>114152</v>
      </c>
      <c r="D100" s="36">
        <v>730100</v>
      </c>
      <c r="E100" s="36">
        <v>82529</v>
      </c>
      <c r="F100" s="38">
        <f t="shared" si="5"/>
        <v>11.303794000821805</v>
      </c>
      <c r="G100" s="39">
        <f t="shared" si="6"/>
        <v>-31623</v>
      </c>
      <c r="H100" s="28"/>
      <c r="I100" s="28"/>
      <c r="J100" s="28"/>
      <c r="K100" s="6"/>
      <c r="L100" s="59"/>
      <c r="M100" s="59"/>
    </row>
    <row r="101" spans="1:13" ht="8.1" customHeight="1" x14ac:dyDescent="0.15">
      <c r="A101" s="10" t="s">
        <v>174</v>
      </c>
      <c r="B101" s="12" t="s">
        <v>175</v>
      </c>
      <c r="C101" s="52">
        <v>20428</v>
      </c>
      <c r="D101" s="36">
        <v>1154054</v>
      </c>
      <c r="E101" s="36">
        <v>64978.91</v>
      </c>
      <c r="F101" s="38">
        <f t="shared" si="5"/>
        <v>5.6304912941682108</v>
      </c>
      <c r="G101" s="39">
        <f t="shared" si="6"/>
        <v>44550.91</v>
      </c>
      <c r="H101" s="28"/>
      <c r="I101" s="28"/>
      <c r="J101" s="28"/>
      <c r="K101" s="6"/>
      <c r="L101" s="59"/>
      <c r="M101" s="59"/>
    </row>
    <row r="102" spans="1:13" ht="29.25" customHeight="1" x14ac:dyDescent="0.15">
      <c r="A102" s="24" t="s">
        <v>201</v>
      </c>
      <c r="B102" s="23" t="s">
        <v>204</v>
      </c>
      <c r="C102" s="53">
        <v>699100</v>
      </c>
      <c r="D102" s="36"/>
      <c r="E102" s="36"/>
      <c r="F102" s="38"/>
      <c r="G102" s="39">
        <f t="shared" si="6"/>
        <v>-699100</v>
      </c>
      <c r="H102" s="26"/>
      <c r="I102" s="26"/>
      <c r="J102" s="26"/>
      <c r="K102" s="6"/>
      <c r="L102" s="59"/>
      <c r="M102" s="59"/>
    </row>
    <row r="103" spans="1:13" ht="31.5" customHeight="1" x14ac:dyDescent="0.15">
      <c r="A103" s="32" t="s">
        <v>226</v>
      </c>
      <c r="B103" s="25">
        <v>41057400</v>
      </c>
      <c r="C103" s="54"/>
      <c r="D103" s="36">
        <v>765307</v>
      </c>
      <c r="E103" s="36"/>
      <c r="F103" s="38"/>
      <c r="G103" s="39"/>
      <c r="H103" s="26"/>
      <c r="I103" s="26"/>
      <c r="J103" s="26"/>
      <c r="K103" s="5"/>
      <c r="L103" s="80"/>
      <c r="M103" s="81"/>
    </row>
    <row r="104" spans="1:13" ht="9.4" customHeight="1" x14ac:dyDescent="0.15">
      <c r="A104" s="3" t="s">
        <v>176</v>
      </c>
      <c r="B104" s="20" t="s">
        <v>177</v>
      </c>
      <c r="C104" s="55">
        <v>83798395.719999999</v>
      </c>
      <c r="D104" s="36">
        <v>619566464</v>
      </c>
      <c r="E104" s="36">
        <v>96528643.870000005</v>
      </c>
      <c r="F104" s="38">
        <f t="shared" si="5"/>
        <v>15.580030469499395</v>
      </c>
      <c r="G104" s="39">
        <f t="shared" si="6"/>
        <v>12730248.150000006</v>
      </c>
      <c r="H104" s="26">
        <v>2122598.27</v>
      </c>
      <c r="I104" s="26">
        <v>10495296</v>
      </c>
      <c r="J104" s="26">
        <v>1069084.83</v>
      </c>
      <c r="K104" s="6">
        <f t="shared" si="8"/>
        <v>10.18632375875821</v>
      </c>
      <c r="L104" s="59">
        <f t="shared" si="7"/>
        <v>-1053513.44</v>
      </c>
      <c r="M104" s="59"/>
    </row>
    <row r="105" spans="1:13" ht="9.4" customHeight="1" x14ac:dyDescent="0.15">
      <c r="A105" s="3" t="s">
        <v>178</v>
      </c>
      <c r="B105" s="21" t="s">
        <v>0</v>
      </c>
      <c r="C105" s="36"/>
      <c r="D105" s="36"/>
      <c r="E105" s="36"/>
      <c r="F105" s="38"/>
      <c r="G105" s="39"/>
      <c r="H105" s="4" t="s">
        <v>0</v>
      </c>
      <c r="I105" s="4"/>
      <c r="J105" s="4"/>
      <c r="K105" s="6"/>
      <c r="L105" s="59"/>
      <c r="M105" s="59"/>
    </row>
    <row r="106" spans="1:13" ht="9.4" customHeight="1" x14ac:dyDescent="0.15">
      <c r="A106" s="3" t="s">
        <v>179</v>
      </c>
      <c r="B106" s="21" t="s">
        <v>180</v>
      </c>
      <c r="C106" s="36">
        <v>7846502.9000000004</v>
      </c>
      <c r="D106" s="36">
        <v>90298078</v>
      </c>
      <c r="E106" s="36">
        <v>13895487.5</v>
      </c>
      <c r="F106" s="38">
        <f t="shared" ref="F106:F116" si="9">E106/D106*100</f>
        <v>15.388464303747417</v>
      </c>
      <c r="G106" s="39">
        <f t="shared" ref="G106:G116" si="10">E106-C106</f>
        <v>6048984.5999999996</v>
      </c>
      <c r="H106" s="26" t="s">
        <v>0</v>
      </c>
      <c r="I106" s="26"/>
      <c r="J106" s="26"/>
      <c r="K106" s="6"/>
      <c r="L106" s="59"/>
      <c r="M106" s="59"/>
    </row>
    <row r="107" spans="1:13" ht="9.4" customHeight="1" x14ac:dyDescent="0.15">
      <c r="A107" s="3" t="s">
        <v>181</v>
      </c>
      <c r="B107" s="21" t="s">
        <v>182</v>
      </c>
      <c r="C107" s="36">
        <v>40245255.799999997</v>
      </c>
      <c r="D107" s="36">
        <v>382347866.86000001</v>
      </c>
      <c r="E107" s="36">
        <v>57638623.719999999</v>
      </c>
      <c r="F107" s="38">
        <f t="shared" si="9"/>
        <v>15.074917036507196</v>
      </c>
      <c r="G107" s="39">
        <f t="shared" si="10"/>
        <v>17393367.920000002</v>
      </c>
      <c r="H107" s="26">
        <v>1204461.3500000001</v>
      </c>
      <c r="I107" s="26">
        <v>4003184</v>
      </c>
      <c r="J107" s="26">
        <v>651902.78</v>
      </c>
      <c r="K107" s="6">
        <f t="shared" ref="K107:K116" si="11">J107/I107*100</f>
        <v>16.28460695286552</v>
      </c>
      <c r="L107" s="59">
        <f t="shared" ref="L107:L116" si="12">J107-H107</f>
        <v>-552558.57000000007</v>
      </c>
      <c r="M107" s="59"/>
    </row>
    <row r="108" spans="1:13" ht="9.4" customHeight="1" x14ac:dyDescent="0.15">
      <c r="A108" s="3" t="s">
        <v>183</v>
      </c>
      <c r="B108" s="21" t="s">
        <v>184</v>
      </c>
      <c r="C108" s="36">
        <v>2352960.0099999998</v>
      </c>
      <c r="D108" s="36">
        <v>24980688.100000001</v>
      </c>
      <c r="E108" s="36">
        <v>3441796.65</v>
      </c>
      <c r="F108" s="38">
        <f t="shared" si="9"/>
        <v>13.777829642731096</v>
      </c>
      <c r="G108" s="39">
        <f t="shared" si="10"/>
        <v>1088836.6400000001</v>
      </c>
      <c r="H108" s="26" t="s">
        <v>0</v>
      </c>
      <c r="I108" s="26">
        <v>765307</v>
      </c>
      <c r="J108" s="26"/>
      <c r="K108" s="6"/>
      <c r="L108" s="59"/>
      <c r="M108" s="59"/>
    </row>
    <row r="109" spans="1:13" ht="16.350000000000001" customHeight="1" x14ac:dyDescent="0.15">
      <c r="A109" s="3" t="s">
        <v>185</v>
      </c>
      <c r="B109" s="21" t="s">
        <v>186</v>
      </c>
      <c r="C109" s="36">
        <v>2681603.59</v>
      </c>
      <c r="D109" s="36">
        <v>32534240</v>
      </c>
      <c r="E109" s="36">
        <v>4098221.43</v>
      </c>
      <c r="F109" s="38">
        <f t="shared" si="9"/>
        <v>12.596641046479032</v>
      </c>
      <c r="G109" s="39">
        <f t="shared" si="10"/>
        <v>1416617.8400000003</v>
      </c>
      <c r="H109" s="26">
        <v>52892.22</v>
      </c>
      <c r="I109" s="26">
        <v>21000</v>
      </c>
      <c r="J109" s="26">
        <v>39691.96</v>
      </c>
      <c r="K109" s="6">
        <f t="shared" si="11"/>
        <v>189.00933333333333</v>
      </c>
      <c r="L109" s="59">
        <f t="shared" ref="L109:L112" si="13">J109-H109</f>
        <v>-13200.260000000002</v>
      </c>
      <c r="M109" s="59"/>
    </row>
    <row r="110" spans="1:13" ht="9.4" customHeight="1" x14ac:dyDescent="0.15">
      <c r="A110" s="3" t="s">
        <v>187</v>
      </c>
      <c r="B110" s="21" t="s">
        <v>188</v>
      </c>
      <c r="C110" s="36">
        <v>2812046.1</v>
      </c>
      <c r="D110" s="36">
        <v>30078021</v>
      </c>
      <c r="E110" s="36">
        <v>4227126.99</v>
      </c>
      <c r="F110" s="38">
        <f t="shared" si="9"/>
        <v>14.053873391470804</v>
      </c>
      <c r="G110" s="39">
        <f t="shared" si="10"/>
        <v>1415080.8900000001</v>
      </c>
      <c r="H110" s="26">
        <v>214126.76</v>
      </c>
      <c r="I110" s="26">
        <v>528500</v>
      </c>
      <c r="J110" s="26">
        <v>64169.03</v>
      </c>
      <c r="K110" s="6">
        <f t="shared" si="11"/>
        <v>12.141727530747398</v>
      </c>
      <c r="L110" s="59">
        <f t="shared" si="13"/>
        <v>-149957.73000000001</v>
      </c>
      <c r="M110" s="59"/>
    </row>
    <row r="111" spans="1:13" ht="9.4" customHeight="1" x14ac:dyDescent="0.15">
      <c r="A111" s="3" t="s">
        <v>189</v>
      </c>
      <c r="B111" s="21" t="s">
        <v>190</v>
      </c>
      <c r="C111" s="36">
        <v>794629.94</v>
      </c>
      <c r="D111" s="36">
        <v>8788497.6600000001</v>
      </c>
      <c r="E111" s="36">
        <v>1525756.86</v>
      </c>
      <c r="F111" s="38">
        <f t="shared" si="9"/>
        <v>17.360838211795119</v>
      </c>
      <c r="G111" s="39">
        <f t="shared" si="10"/>
        <v>731126.92000000016</v>
      </c>
      <c r="H111" s="28"/>
      <c r="I111" s="28">
        <v>33900</v>
      </c>
      <c r="J111" s="28">
        <v>4.5999999999999996</v>
      </c>
      <c r="K111" s="6"/>
      <c r="L111" s="59">
        <f t="shared" si="13"/>
        <v>4.5999999999999996</v>
      </c>
      <c r="M111" s="59"/>
    </row>
    <row r="112" spans="1:13" ht="9.4" customHeight="1" x14ac:dyDescent="0.15">
      <c r="A112" s="3" t="s">
        <v>191</v>
      </c>
      <c r="B112" s="21" t="s">
        <v>192</v>
      </c>
      <c r="C112" s="36">
        <v>1232038.93</v>
      </c>
      <c r="D112" s="36">
        <v>24850300</v>
      </c>
      <c r="E112" s="36">
        <v>2452066.5099999998</v>
      </c>
      <c r="F112" s="38">
        <f t="shared" si="9"/>
        <v>9.8673517422324863</v>
      </c>
      <c r="G112" s="39">
        <f t="shared" si="10"/>
        <v>1220027.5799999998</v>
      </c>
      <c r="H112" s="26">
        <v>77571</v>
      </c>
      <c r="I112" s="26">
        <v>720432.25</v>
      </c>
      <c r="J112" s="26"/>
      <c r="K112" s="6"/>
      <c r="L112" s="59">
        <f t="shared" si="13"/>
        <v>-77571</v>
      </c>
      <c r="M112" s="59"/>
    </row>
    <row r="113" spans="1:13" ht="9.4" customHeight="1" x14ac:dyDescent="0.15">
      <c r="A113" s="3" t="s">
        <v>193</v>
      </c>
      <c r="B113" s="21" t="s">
        <v>194</v>
      </c>
      <c r="C113" s="36">
        <v>34637.17</v>
      </c>
      <c r="D113" s="36">
        <v>3813950</v>
      </c>
      <c r="E113" s="36">
        <v>69310.33</v>
      </c>
      <c r="F113" s="38">
        <f t="shared" si="9"/>
        <v>1.8172847048335716</v>
      </c>
      <c r="G113" s="39">
        <f t="shared" si="10"/>
        <v>34673.160000000003</v>
      </c>
      <c r="H113" s="26" t="s">
        <v>0</v>
      </c>
      <c r="I113" s="26">
        <v>9759507.7599999998</v>
      </c>
      <c r="J113" s="26"/>
      <c r="K113" s="6"/>
      <c r="L113" s="59"/>
      <c r="M113" s="59"/>
    </row>
    <row r="114" spans="1:13" ht="9.4" customHeight="1" x14ac:dyDescent="0.15">
      <c r="A114" s="3" t="s">
        <v>195</v>
      </c>
      <c r="B114" s="21" t="s">
        <v>196</v>
      </c>
      <c r="C114" s="36">
        <v>345475.93</v>
      </c>
      <c r="D114" s="36">
        <v>17400612</v>
      </c>
      <c r="E114" s="36">
        <v>547215.18999999994</v>
      </c>
      <c r="F114" s="38">
        <f t="shared" si="9"/>
        <v>3.1448042747002227</v>
      </c>
      <c r="G114" s="39">
        <f t="shared" si="10"/>
        <v>201739.25999999995</v>
      </c>
      <c r="H114" s="26" t="s">
        <v>0</v>
      </c>
      <c r="I114" s="26">
        <v>400483</v>
      </c>
      <c r="J114" s="26"/>
      <c r="K114" s="6"/>
      <c r="L114" s="59"/>
      <c r="M114" s="59"/>
    </row>
    <row r="115" spans="1:13" ht="29.65" customHeight="1" x14ac:dyDescent="0.15">
      <c r="A115" s="3" t="s">
        <v>197</v>
      </c>
      <c r="B115" s="21">
        <v>9000</v>
      </c>
      <c r="C115" s="36"/>
      <c r="D115" s="36">
        <f>780000+5195841</f>
        <v>5975841</v>
      </c>
      <c r="E115" s="36">
        <v>1660000</v>
      </c>
      <c r="F115" s="38">
        <f t="shared" si="9"/>
        <v>27.778516864822876</v>
      </c>
      <c r="G115" s="39">
        <f t="shared" si="10"/>
        <v>1660000</v>
      </c>
      <c r="H115" s="28"/>
      <c r="I115" s="28">
        <f>1450000+5021239.85</f>
        <v>6471239.8499999996</v>
      </c>
      <c r="J115" s="28"/>
      <c r="K115" s="6"/>
      <c r="L115" s="59"/>
      <c r="M115" s="59"/>
    </row>
    <row r="116" spans="1:13" ht="9.4" customHeight="1" x14ac:dyDescent="0.15">
      <c r="A116" s="3" t="s">
        <v>176</v>
      </c>
      <c r="B116" s="21" t="s">
        <v>198</v>
      </c>
      <c r="C116" s="36">
        <v>58345150.369999997</v>
      </c>
      <c r="D116" s="36">
        <f>SUM(D106:D115)</f>
        <v>621068094.62</v>
      </c>
      <c r="E116" s="36">
        <f>SUM(E106:E115)</f>
        <v>89555605.180000007</v>
      </c>
      <c r="F116" s="38">
        <f t="shared" si="9"/>
        <v>14.419611304424604</v>
      </c>
      <c r="G116" s="39">
        <f t="shared" si="10"/>
        <v>31210454.81000001</v>
      </c>
      <c r="H116" s="26">
        <v>1549051.33</v>
      </c>
      <c r="I116" s="26">
        <f>SUM(I106:I115)</f>
        <v>22703553.859999999</v>
      </c>
      <c r="J116" s="26">
        <f>SUM(J106:J115)</f>
        <v>755768.37</v>
      </c>
      <c r="K116" s="6">
        <f t="shared" si="11"/>
        <v>3.3288549213942318</v>
      </c>
      <c r="L116" s="59">
        <f t="shared" si="12"/>
        <v>-793282.96000000008</v>
      </c>
      <c r="M116" s="59"/>
    </row>
    <row r="117" spans="1:13" ht="9.4" customHeight="1" x14ac:dyDescent="0.15">
      <c r="A117" s="3" t="s">
        <v>217</v>
      </c>
      <c r="B117" s="21"/>
      <c r="C117" s="36"/>
      <c r="D117" s="36"/>
      <c r="E117" s="36"/>
      <c r="F117" s="38"/>
      <c r="G117" s="39"/>
      <c r="H117" s="28"/>
      <c r="I117" s="28"/>
      <c r="J117" s="28"/>
      <c r="K117" s="6"/>
      <c r="L117" s="59"/>
      <c r="M117" s="59"/>
    </row>
    <row r="118" spans="1:13" ht="15.75" customHeight="1" x14ac:dyDescent="0.15">
      <c r="A118" s="3" t="s">
        <v>218</v>
      </c>
      <c r="B118" s="21"/>
      <c r="C118" s="36"/>
      <c r="D118" s="36"/>
      <c r="E118" s="36"/>
      <c r="F118" s="38"/>
      <c r="G118" s="39"/>
      <c r="H118" s="26"/>
      <c r="I118" s="26"/>
      <c r="J118" s="26"/>
      <c r="K118" s="6"/>
      <c r="L118" s="59"/>
      <c r="M118" s="59"/>
    </row>
    <row r="119" spans="1:13" ht="15" customHeight="1" x14ac:dyDescent="0.15">
      <c r="A119" s="3" t="s">
        <v>219</v>
      </c>
      <c r="B119" s="21">
        <v>200000</v>
      </c>
      <c r="C119" s="36">
        <v>-25453245.350000001</v>
      </c>
      <c r="D119" s="36">
        <v>1501630.62</v>
      </c>
      <c r="E119" s="36">
        <v>6973038.6900000004</v>
      </c>
      <c r="F119" s="38">
        <f t="shared" ref="F119" si="14">E119/D119*100</f>
        <v>464.36444469945616</v>
      </c>
      <c r="G119" s="39">
        <f t="shared" ref="G119" si="15">E119-C119</f>
        <v>32426284.040000003</v>
      </c>
      <c r="H119" s="26">
        <v>-573546.93999999994</v>
      </c>
      <c r="I119" s="28">
        <v>12208257.859999999</v>
      </c>
      <c r="J119" s="28">
        <v>313316.44</v>
      </c>
      <c r="K119" s="6">
        <f t="shared" ref="K119" si="16">J119/I119*100</f>
        <v>2.5664303915677618</v>
      </c>
      <c r="L119" s="59">
        <f t="shared" ref="L119" si="17">J119-H119</f>
        <v>886863.37999999989</v>
      </c>
      <c r="M119" s="59"/>
    </row>
    <row r="120" spans="1:13" ht="18" customHeight="1" x14ac:dyDescent="0.15">
      <c r="A120" s="3" t="s">
        <v>220</v>
      </c>
      <c r="B120" s="21"/>
      <c r="C120" s="36"/>
      <c r="D120" s="36"/>
      <c r="E120" s="36"/>
      <c r="F120" s="38"/>
      <c r="G120" s="39"/>
      <c r="H120" s="26"/>
      <c r="I120" s="26"/>
      <c r="J120" s="26"/>
      <c r="K120" s="6"/>
      <c r="L120" s="59"/>
      <c r="M120" s="59"/>
    </row>
    <row r="121" spans="1:13" ht="15.75" customHeight="1" x14ac:dyDescent="0.15">
      <c r="A121" s="3" t="s">
        <v>221</v>
      </c>
      <c r="B121" s="21">
        <v>600000</v>
      </c>
      <c r="C121" s="36">
        <v>25453245.350000001</v>
      </c>
      <c r="D121" s="36">
        <v>1501630.62</v>
      </c>
      <c r="E121" s="36">
        <v>6973038.6900000004</v>
      </c>
      <c r="F121" s="38">
        <f t="shared" ref="F121" si="18">E121/D121*100</f>
        <v>464.36444469945616</v>
      </c>
      <c r="G121" s="39">
        <f t="shared" ref="G121" si="19">E121-C121</f>
        <v>-18480206.66</v>
      </c>
      <c r="H121" s="28">
        <v>573546.93999999994</v>
      </c>
      <c r="I121" s="28">
        <v>12208257.859999999</v>
      </c>
      <c r="J121" s="28">
        <v>313316.44</v>
      </c>
      <c r="K121" s="6">
        <f t="shared" ref="K121" si="20">J121/I121*100</f>
        <v>2.5664303915677618</v>
      </c>
      <c r="L121" s="59">
        <f t="shared" ref="L121" si="21">J121-H121</f>
        <v>-260230.49999999994</v>
      </c>
      <c r="M121" s="59"/>
    </row>
    <row r="123" spans="1:13" x14ac:dyDescent="0.15">
      <c r="A123" s="58" t="s">
        <v>227</v>
      </c>
      <c r="B123" s="58"/>
      <c r="C123" s="57"/>
      <c r="D123" s="57"/>
      <c r="E123" s="57"/>
    </row>
    <row r="124" spans="1:13" ht="21" customHeight="1" x14ac:dyDescent="0.15">
      <c r="A124" s="58" t="s">
        <v>228</v>
      </c>
      <c r="B124" s="58"/>
      <c r="C124" s="57"/>
      <c r="D124" s="57"/>
      <c r="E124" s="82" t="s">
        <v>229</v>
      </c>
      <c r="F124" s="82"/>
    </row>
  </sheetData>
  <mergeCells count="133">
    <mergeCell ref="E124:F124"/>
    <mergeCell ref="L107:M107"/>
    <mergeCell ref="L120:M120"/>
    <mergeCell ref="L121:M121"/>
    <mergeCell ref="L104:M104"/>
    <mergeCell ref="L105:M105"/>
    <mergeCell ref="L106:M106"/>
    <mergeCell ref="L103:M103"/>
    <mergeCell ref="L97:M97"/>
    <mergeCell ref="L102:M102"/>
    <mergeCell ref="L115:M115"/>
    <mergeCell ref="L116:M116"/>
    <mergeCell ref="L114:M114"/>
    <mergeCell ref="L113:M113"/>
    <mergeCell ref="L112:M112"/>
    <mergeCell ref="L111:M111"/>
    <mergeCell ref="L110:M110"/>
    <mergeCell ref="L56:M56"/>
    <mergeCell ref="L51:M51"/>
    <mergeCell ref="L57:M57"/>
    <mergeCell ref="L58:M58"/>
    <mergeCell ref="L64:M64"/>
    <mergeCell ref="L65:M65"/>
    <mergeCell ref="L66:M66"/>
    <mergeCell ref="L67:M67"/>
    <mergeCell ref="L95:M95"/>
    <mergeCell ref="L80:M80"/>
    <mergeCell ref="L81:M81"/>
    <mergeCell ref="L82:M82"/>
    <mergeCell ref="L83:M83"/>
    <mergeCell ref="L84:M84"/>
    <mergeCell ref="L85:M85"/>
    <mergeCell ref="L86:M86"/>
    <mergeCell ref="L87:M87"/>
    <mergeCell ref="L68:M68"/>
    <mergeCell ref="L69:M69"/>
    <mergeCell ref="L79:M79"/>
    <mergeCell ref="L92:M92"/>
    <mergeCell ref="L94:M94"/>
    <mergeCell ref="L93:M93"/>
    <mergeCell ref="L59:M59"/>
    <mergeCell ref="L46:M46"/>
    <mergeCell ref="L47:M47"/>
    <mergeCell ref="L48:M48"/>
    <mergeCell ref="L49:M49"/>
    <mergeCell ref="L50:M50"/>
    <mergeCell ref="L52:M52"/>
    <mergeCell ref="L53:M53"/>
    <mergeCell ref="L54:M54"/>
    <mergeCell ref="L55:M55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A1:M1"/>
    <mergeCell ref="A2:M2"/>
    <mergeCell ref="G5:G6"/>
    <mergeCell ref="H5:H6"/>
    <mergeCell ref="L5:M6"/>
    <mergeCell ref="H4:M4"/>
    <mergeCell ref="C4:G4"/>
    <mergeCell ref="E5:E6"/>
    <mergeCell ref="F5:F6"/>
    <mergeCell ref="L3:M3"/>
    <mergeCell ref="A4:A6"/>
    <mergeCell ref="B4:B6"/>
    <mergeCell ref="D5:D6"/>
    <mergeCell ref="C5:C6"/>
    <mergeCell ref="I5:I6"/>
    <mergeCell ref="J5:J6"/>
    <mergeCell ref="K5:K6"/>
    <mergeCell ref="L7:M7"/>
    <mergeCell ref="L117:M117"/>
    <mergeCell ref="L118:M118"/>
    <mergeCell ref="L119:M119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20:M20"/>
    <mergeCell ref="L21:M21"/>
    <mergeCell ref="L22:M22"/>
    <mergeCell ref="L23:M23"/>
    <mergeCell ref="L24:M24"/>
    <mergeCell ref="L25:M25"/>
    <mergeCell ref="L26:M26"/>
    <mergeCell ref="L27:M27"/>
    <mergeCell ref="L60:M60"/>
    <mergeCell ref="L71:M71"/>
    <mergeCell ref="L72:M72"/>
    <mergeCell ref="L73:M73"/>
    <mergeCell ref="L74:M74"/>
    <mergeCell ref="L75:M75"/>
    <mergeCell ref="L76:M76"/>
    <mergeCell ref="L70:M70"/>
    <mergeCell ref="L109:M109"/>
    <mergeCell ref="L88:M88"/>
    <mergeCell ref="L89:M89"/>
    <mergeCell ref="L90:M90"/>
    <mergeCell ref="L91:M91"/>
    <mergeCell ref="L77:M77"/>
    <mergeCell ref="L78:M78"/>
    <mergeCell ref="L61:M61"/>
    <mergeCell ref="L62:M62"/>
    <mergeCell ref="L63:M63"/>
    <mergeCell ref="L108:M108"/>
    <mergeCell ref="L96:M96"/>
    <mergeCell ref="L98:M98"/>
    <mergeCell ref="L99:M99"/>
    <mergeCell ref="L100:M100"/>
    <mergeCell ref="L101:M101"/>
  </mergeCells>
  <pageMargins left="0.39370078740157483" right="0.39370078740157483" top="0.39370078740157483" bottom="0.39370078740157483" header="0" footer="0"/>
  <pageSetup paperSize="9" scale="81" orientation="portrait" horizontalDpi="300" verticalDpi="300" r:id="rId1"/>
  <rowBreaks count="1" manualBreakCount="1"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Admin</cp:lastModifiedBy>
  <cp:lastPrinted>2022-03-22T06:12:49Z</cp:lastPrinted>
  <dcterms:created xsi:type="dcterms:W3CDTF">2009-06-17T07:33:19Z</dcterms:created>
  <dcterms:modified xsi:type="dcterms:W3CDTF">2022-03-22T06:52:40Z</dcterms:modified>
</cp:coreProperties>
</file>