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8610" windowHeight="6165"/>
  </bookViews>
  <sheets>
    <sheet name="Page1" sheetId="1" r:id="rId1"/>
    <sheet name="Лист1" sheetId="2" r:id="rId2"/>
  </sheets>
  <definedNames>
    <definedName name="_xlnm.Print_Area" localSheetId="0">Page1!$A$1:$M$127</definedName>
  </definedNames>
  <calcPr calcId="144525"/>
</workbook>
</file>

<file path=xl/calcChain.xml><?xml version="1.0" encoding="utf-8"?>
<calcChain xmlns="http://schemas.openxmlformats.org/spreadsheetml/2006/main">
  <c r="J127" i="1" l="1"/>
  <c r="G99" i="1" l="1"/>
  <c r="H104" i="1" l="1"/>
  <c r="G104" i="1"/>
  <c r="H98" i="1"/>
  <c r="H107" i="1" l="1"/>
  <c r="G107" i="1"/>
  <c r="G98" i="1"/>
  <c r="H77" i="1"/>
  <c r="G77" i="1"/>
  <c r="H132" i="1" l="1"/>
  <c r="H130" i="1"/>
  <c r="G132" i="1"/>
  <c r="K124" i="2"/>
  <c r="J124" i="2"/>
  <c r="I124" i="2"/>
  <c r="K127" i="1"/>
  <c r="I127" i="1"/>
  <c r="E124" i="2"/>
  <c r="F124" i="2"/>
  <c r="E127" i="1"/>
  <c r="F127" i="1"/>
  <c r="D127" i="1"/>
  <c r="D124" i="2"/>
  <c r="H125" i="1"/>
  <c r="M113" i="2"/>
  <c r="M124" i="2" s="1"/>
  <c r="M115" i="2"/>
  <c r="M116" i="2"/>
  <c r="M117" i="2"/>
  <c r="M122" i="2"/>
  <c r="M116" i="1"/>
  <c r="M118" i="1"/>
  <c r="M119" i="1"/>
  <c r="M120" i="1"/>
  <c r="H112" i="2"/>
  <c r="H124" i="2" s="1"/>
  <c r="H115" i="1"/>
  <c r="L126" i="1"/>
  <c r="L124" i="1"/>
  <c r="L123" i="1"/>
  <c r="L121" i="1"/>
  <c r="L119" i="1"/>
  <c r="L118" i="1"/>
  <c r="G125" i="1"/>
  <c r="M132" i="1"/>
  <c r="L132" i="1"/>
  <c r="M130" i="1"/>
  <c r="H126" i="1"/>
  <c r="G126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L116" i="1"/>
  <c r="H116" i="1"/>
  <c r="G116" i="1"/>
  <c r="G115" i="1"/>
  <c r="M113" i="1"/>
  <c r="L113" i="1"/>
  <c r="H113" i="1"/>
  <c r="G113" i="1"/>
  <c r="H112" i="1"/>
  <c r="H110" i="1"/>
  <c r="G110" i="1"/>
  <c r="H109" i="1"/>
  <c r="G109" i="1"/>
  <c r="H108" i="1"/>
  <c r="G108" i="1"/>
  <c r="H106" i="1"/>
  <c r="G106" i="1"/>
  <c r="H105" i="1"/>
  <c r="H103" i="1"/>
  <c r="H102" i="1"/>
  <c r="G102" i="1"/>
  <c r="H101" i="1"/>
  <c r="G101" i="1"/>
  <c r="H99" i="1"/>
  <c r="H97" i="1"/>
  <c r="G97" i="1"/>
  <c r="H96" i="1"/>
  <c r="G96" i="1"/>
  <c r="H95" i="1"/>
  <c r="G95" i="1"/>
  <c r="H94" i="1"/>
  <c r="G94" i="1"/>
  <c r="M90" i="1"/>
  <c r="H89" i="1"/>
  <c r="H88" i="1"/>
  <c r="H87" i="1"/>
  <c r="M86" i="1"/>
  <c r="H86" i="1"/>
  <c r="M85" i="1"/>
  <c r="H85" i="1"/>
  <c r="M84" i="1"/>
  <c r="M83" i="1"/>
  <c r="L83" i="1"/>
  <c r="M82" i="1"/>
  <c r="L82" i="1"/>
  <c r="M81" i="1"/>
  <c r="H80" i="1"/>
  <c r="G80" i="1"/>
  <c r="M79" i="1"/>
  <c r="H79" i="1"/>
  <c r="G79" i="1"/>
  <c r="M78" i="1"/>
  <c r="H78" i="1"/>
  <c r="G78" i="1"/>
  <c r="H76" i="1"/>
  <c r="H75" i="1"/>
  <c r="H74" i="1"/>
  <c r="G74" i="1"/>
  <c r="H73" i="1"/>
  <c r="G73" i="1"/>
  <c r="H72" i="1"/>
  <c r="H71" i="1"/>
  <c r="H70" i="1"/>
  <c r="G70" i="1"/>
  <c r="H69" i="1"/>
  <c r="G69" i="1"/>
  <c r="H68" i="1"/>
  <c r="G68" i="1"/>
  <c r="H67" i="1"/>
  <c r="G67" i="1"/>
  <c r="H66" i="1"/>
  <c r="G66" i="1"/>
  <c r="H64" i="1"/>
  <c r="H63" i="1"/>
  <c r="G63" i="1"/>
  <c r="H62" i="1"/>
  <c r="G62" i="1"/>
  <c r="H61" i="1"/>
  <c r="G61" i="1"/>
  <c r="H60" i="1"/>
  <c r="G60" i="1"/>
  <c r="H59" i="1"/>
  <c r="G59" i="1"/>
  <c r="H58" i="1"/>
  <c r="G58" i="1"/>
  <c r="M57" i="1"/>
  <c r="L57" i="1"/>
  <c r="H57" i="1"/>
  <c r="G57" i="1"/>
  <c r="M56" i="1"/>
  <c r="M55" i="1"/>
  <c r="L55" i="1"/>
  <c r="M54" i="1"/>
  <c r="M53" i="1"/>
  <c r="L53" i="1"/>
  <c r="M52" i="1"/>
  <c r="L52" i="1"/>
  <c r="M51" i="1"/>
  <c r="L51" i="1"/>
  <c r="H50" i="1"/>
  <c r="G50" i="1"/>
  <c r="H49" i="1"/>
  <c r="G49" i="1"/>
  <c r="H48" i="1"/>
  <c r="G48" i="1"/>
  <c r="H47" i="1"/>
  <c r="G47" i="1"/>
  <c r="H46" i="1"/>
  <c r="H44" i="1"/>
  <c r="H43" i="1"/>
  <c r="G43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1" i="1"/>
  <c r="H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M10" i="1"/>
  <c r="L10" i="1"/>
  <c r="H10" i="1"/>
  <c r="G10" i="1"/>
  <c r="G127" i="1" l="1"/>
  <c r="H127" i="1"/>
  <c r="M127" i="1"/>
  <c r="L127" i="1"/>
</calcChain>
</file>

<file path=xl/sharedStrings.xml><?xml version="1.0" encoding="utf-8"?>
<sst xmlns="http://schemas.openxmlformats.org/spreadsheetml/2006/main" count="271" uniqueCount="238">
  <si>
    <t/>
  </si>
  <si>
    <t>Найменування</t>
  </si>
  <si>
    <t>Код бюджетної класифікації</t>
  </si>
  <si>
    <t>Загальний фонд</t>
  </si>
  <si>
    <t>Спеціальний фонд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</si>
  <si>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</si>
  <si>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</si>
  <si>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</si>
  <si>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</si>
  <si>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</si>
  <si>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</si>
  <si>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</si>
  <si>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</si>
  <si>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</si>
  <si>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</si>
  <si>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</si>
  <si>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</si>
  <si>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</si>
  <si>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</si>
  <si>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</si>
  <si>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</si>
  <si>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</si>
  <si>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</si>
  <si>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</si>
  <si>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</si>
  <si>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</si>
  <si>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</si>
  <si>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</si>
  <si>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</si>
  <si>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спеціальне використання води </t>
  </si>
  <si>
    <t>13020000</t>
  </si>
  <si>
    <t>Рентна плата за спеціальне використання води водних об'єктів місцевого значення </t>
  </si>
  <si>
    <t>13020200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</si>
  <si>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</si>
  <si>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</si>
  <si>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</si>
  <si>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</si>
  <si>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</si>
  <si>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</si>
  <si>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</si>
  <si>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</si>
  <si>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</si>
  <si>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</si>
  <si>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</si>
  <si>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</si>
  <si>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</si>
  <si>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</si>
  <si>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</si>
  <si>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</si>
  <si>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</si>
  <si>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</si>
  <si>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</si>
  <si>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</si>
  <si>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</si>
  <si>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</si>
  <si>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</si>
  <si>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</si>
  <si>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</si>
  <si>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</si>
  <si>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</si>
  <si>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</si>
  <si>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</si>
  <si>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</si>
  <si>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</si>
  <si>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</si>
  <si>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</si>
  <si>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</si>
  <si>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</si>
  <si>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</si>
  <si>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</si>
  <si>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</si>
  <si>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</si>
  <si>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</si>
  <si>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</si>
  <si>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</si>
  <si>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</si>
  <si>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</si>
  <si>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</si>
  <si>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</si>
  <si>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</si>
  <si>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</si>
  <si>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</si>
  <si>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</si>
  <si>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</si>
  <si>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</si>
  <si>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</si>
  <si>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</si>
  <si>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</si>
  <si>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</si>
  <si>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</si>
  <si>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</si>
  <si>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</si>
  <si>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</si>
  <si>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</si>
  <si>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</si>
  <si>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</si>
  <si>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</si>
  <si>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</si>
  <si>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</si>
  <si>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</si>
  <si>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</si>
  <si>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</si>
  <si>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</si>
  <si>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</si>
  <si>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</si>
  <si>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</si>
  <si>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</si>
  <si>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</si>
  <si>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</si>
  <si>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</si>
  <si>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Плата за встановлення земельного сервітуту</t>
  </si>
  <si>
    <t>21081700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</si>
  <si>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</si>
  <si>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</si>
  <si>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</si>
  <si>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</si>
  <si>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</si>
  <si>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</si>
  <si>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</si>
  <si>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</si>
  <si>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</si>
  <si>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</si>
  <si>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</si>
  <si>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</si>
  <si>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</si>
  <si>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</si>
  <si>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</si>
  <si>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</si>
  <si>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</si>
  <si>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</si>
  <si>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</si>
  <si>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</si>
  <si>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</si>
  <si>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</si>
  <si>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</si>
  <si>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</si>
  <si>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</si>
  <si>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</si>
  <si>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</si>
  <si>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</si>
  <si>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</si>
  <si>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</si>
  <si>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</si>
  <si>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</si>
  <si>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</si>
  <si>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</si>
  <si>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</si>
  <si>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</si>
  <si>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</si>
  <si>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</si>
  <si>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</si>
  <si>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</si>
  <si>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</si>
  <si>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</si>
  <si>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</si>
  <si>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</si>
  <si>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</si>
  <si>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</si>
  <si>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</si>
  <si>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</si>
  <si>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</si>
  <si>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</si>
  <si>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</si>
  <si>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</si>
  <si>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</si>
  <si>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</si>
  <si>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</si>
  <si>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</si>
  <si>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</si>
  <si>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</si>
  <si>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</si>
  <si>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</si>
  <si>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</si>
  <si>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</si>
  <si>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</si>
  <si>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</si>
  <si>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</si>
  <si>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</si>
  <si>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Освітня субвенція з державного бюджету місцевим бюджетам</t>
  </si>
  <si>
    <t>41033900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</si>
  <si>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</si>
  <si>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</si>
  <si>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</si>
  <si>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</si>
  <si>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</si>
  <si>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</si>
  <si>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</si>
  <si>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</si>
  <si>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</si>
  <si>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</si>
  <si>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</si>
  <si>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</si>
  <si>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</si>
  <si>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</si>
  <si>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Усього</t>
  </si>
  <si>
    <t>90010300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</si>
  <si>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</si>
  <si>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</si>
  <si>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грн.</t>
  </si>
  <si>
    <t>ІІ Видатки</t>
  </si>
  <si>
    <t>І Доходи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</si>
  <si>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</si>
  <si>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</si>
  <si>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</si>
  <si>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</si>
  <si>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та мистецтво</t>
  </si>
  <si>
    <t>Фізична культура та спорт</t>
  </si>
  <si>
    <t>Житлово-комунальне господарство</t>
  </si>
  <si>
    <t>Економічна діяльність</t>
  </si>
  <si>
    <t>Інша діяльність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</si>
  <si>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</si>
  <si>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іншим  бюджетам на здійснення програм та заходів за рахунок коштів місцевих бюджетів</t>
  </si>
  <si>
    <t>0100</t>
  </si>
  <si>
    <t>ІНФОРМАЦІЯ 
щодо  виконання бюджету Костянтинівської МТГ</t>
  </si>
  <si>
    <t>Виконано станом на 01.07.2022</t>
  </si>
  <si>
    <t>Виконання річних планових призначень за відповідний період  2022 року ( % )</t>
  </si>
  <si>
    <t xml:space="preserve"> Темп росту 2022 року до відповідного періоду 2021 року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</si>
  <si>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</si>
  <si>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</si>
  <si>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</si>
  <si>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41058400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</si>
  <si>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</si>
  <si>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</si>
  <si>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</si>
  <si>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</si>
  <si>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</si>
  <si>
    <t>Затверджено на 2023 рік</t>
  </si>
  <si>
    <t>Виконано станом на 01.07.2023</t>
  </si>
  <si>
    <t>за січень - червень 2023 року</t>
  </si>
  <si>
    <t>Таїсія МОРГУНОВА</t>
  </si>
  <si>
    <t>Виконання річних планових призначень за відповідний період  2023 року ( % )</t>
  </si>
  <si>
    <t xml:space="preserve"> Темп росту 2023 року до відповідного періоду 2022 року</t>
  </si>
  <si>
    <t>АС  " Є-ЗВІТНІСТЬ "</t>
  </si>
  <si>
    <t>Інші дотації з місцевого бюджету</t>
  </si>
  <si>
    <t>В.о.начальника міського фінансового управління</t>
  </si>
  <si>
    <t xml:space="preserve">Орендна плата  за  водні об.єкти (їх частини), 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</si>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</sst>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6"/>
      <color rgb="FF000000"/>
      <name val="Arial"/>
      <family val="2"/>
      <charset val="204"/>
    </font>
    <font>
      <sz val="8"/>
      <name val="Tahoma"/>
      <family val="2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5"/>
      <color rgb="FF000000"/>
      <name val="Times New Roman"/>
    </font>
    <font>
      <i/>
      <sz val="6"/>
      <color rgb="FFD3D3D3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D3D3D3"/>
      </top>
      <bottom/>
      <diagonal/>
    </border>
  </borders>
  <cellStyleXfs count="2">
    <xf numFmtId="0" fontId="0" fillId="0" borderId="0"/>
    <xf numFmtId="0" fontId="9" fillId="0" borderId="12"/>
  </cellStyleXfs>
  <cellXfs count="101">
    <xf numFmtId="0" fontId="0" fillId="0" borderId="0" xfId="0" applyFill="1" applyAlignment="1">
      <alignment horizontal="left" vertical="top" wrapText="1"/>
    </xf>
    <xf numFmtId="165" fontId="3" fillId="2" borderId="1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right" wrapText="1"/>
    </xf>
    <xf numFmtId="0" fontId="11" fillId="2" borderId="0" xfId="0" applyFont="1" applyFill="1" applyAlignment="1">
      <alignment horizontal="left" vertical="top" wrapText="1"/>
    </xf>
    <xf numFmtId="165" fontId="3" fillId="2" borderId="15" xfId="0" applyNumberFormat="1" applyFont="1" applyFill="1" applyBorder="1" applyAlignment="1">
      <alignment horizontal="right" vertical="center" wrapText="1"/>
    </xf>
    <xf numFmtId="165" fontId="3" fillId="2" borderId="19" xfId="0" applyNumberFormat="1" applyFont="1" applyFill="1" applyBorder="1" applyAlignment="1">
      <alignment horizontal="right" vertical="center" wrapText="1"/>
    </xf>
    <xf numFmtId="0" fontId="13" fillId="2" borderId="19" xfId="0" applyFont="1" applyFill="1" applyBorder="1" applyAlignment="1">
      <alignment horizontal="center" vertical="top" wrapText="1"/>
    </xf>
    <xf numFmtId="49" fontId="13" fillId="2" borderId="19" xfId="0" applyNumberFormat="1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166" fontId="1" fillId="2" borderId="2" xfId="0" applyNumberFormat="1" applyFont="1" applyFill="1" applyBorder="1" applyAlignment="1">
      <alignment horizontal="left" vertical="top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6" fontId="3" fillId="2" borderId="11" xfId="0" applyNumberFormat="1" applyFont="1" applyFill="1" applyBorder="1" applyAlignment="1">
      <alignment horizontal="right" vertical="center" wrapText="1"/>
    </xf>
    <xf numFmtId="166" fontId="3" fillId="2" borderId="10" xfId="0" applyNumberFormat="1" applyFont="1" applyFill="1" applyBorder="1" applyAlignment="1">
      <alignment horizontal="right" vertical="center" wrapText="1"/>
    </xf>
    <xf numFmtId="166" fontId="3" fillId="2" borderId="15" xfId="0" applyNumberFormat="1" applyFont="1" applyFill="1" applyBorder="1" applyAlignment="1">
      <alignment horizontal="right" vertical="center" wrapText="1"/>
    </xf>
    <xf numFmtId="166" fontId="3" fillId="2" borderId="19" xfId="0" applyNumberFormat="1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left" vertical="center" wrapText="1"/>
    </xf>
    <xf numFmtId="166" fontId="12" fillId="2" borderId="19" xfId="0" applyNumberFormat="1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right" vertical="center" wrapText="1"/>
    </xf>
    <xf numFmtId="166" fontId="9" fillId="2" borderId="0" xfId="0" applyNumberFormat="1" applyFont="1" applyFill="1" applyAlignment="1">
      <alignment horizontal="left" vertical="top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8" fillId="2" borderId="22" xfId="0" applyFont="1" applyFill="1" applyBorder="1" applyAlignment="1">
      <alignment horizontal="center" vertical="center" wrapText="1"/>
    </xf>
    <xf numFmtId="165" fontId="7" fillId="2" borderId="22" xfId="0" applyNumberFormat="1" applyFont="1" applyFill="1" applyBorder="1" applyAlignment="1">
      <alignment horizontal="right" vertical="center" wrapText="1"/>
    </xf>
    <xf numFmtId="166" fontId="7" fillId="2" borderId="22" xfId="0" applyNumberFormat="1" applyFont="1" applyFill="1" applyBorder="1" applyAlignment="1">
      <alignment horizontal="right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right" vertical="center" wrapText="1"/>
    </xf>
    <xf numFmtId="165" fontId="7" fillId="3" borderId="11" xfId="0" applyNumberFormat="1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center" vertical="top" wrapText="1"/>
    </xf>
    <xf numFmtId="165" fontId="7" fillId="3" borderId="15" xfId="0" applyNumberFormat="1" applyFont="1" applyFill="1" applyBorder="1" applyAlignment="1">
      <alignment horizontal="right" vertical="center" wrapText="1"/>
    </xf>
    <xf numFmtId="166" fontId="7" fillId="2" borderId="23" xfId="0" applyNumberFormat="1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horizontal="left" vertical="top" wrapText="1"/>
    </xf>
    <xf numFmtId="0" fontId="8" fillId="2" borderId="11" xfId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top" wrapText="1"/>
    </xf>
    <xf numFmtId="166" fontId="3" fillId="2" borderId="19" xfId="0" applyNumberFormat="1" applyFont="1" applyFill="1" applyBorder="1" applyAlignment="1">
      <alignment horizontal="left" vertical="top" wrapText="1"/>
    </xf>
    <xf numFmtId="166" fontId="15" fillId="2" borderId="0" xfId="0" applyNumberFormat="1" applyFont="1" applyFill="1" applyAlignment="1">
      <alignment horizontal="left" vertical="top" wrapText="1"/>
    </xf>
    <xf numFmtId="165" fontId="3" fillId="2" borderId="19" xfId="0" applyNumberFormat="1" applyFont="1" applyFill="1" applyBorder="1" applyAlignment="1">
      <alignment vertical="center" wrapText="1"/>
    </xf>
    <xf numFmtId="166" fontId="3" fillId="2" borderId="19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165" fontId="7" fillId="2" borderId="17" xfId="0" applyNumberFormat="1" applyFont="1" applyFill="1" applyBorder="1" applyAlignment="1">
      <alignment horizontal="right" vertical="center" wrapText="1"/>
    </xf>
    <xf numFmtId="165" fontId="18" fillId="3" borderId="11" xfId="0" applyNumberFormat="1" applyFont="1" applyFill="1" applyBorder="1" applyAlignment="1">
      <alignment horizontal="right" vertical="center" wrapText="1"/>
    </xf>
    <xf numFmtId="0" fontId="19" fillId="3" borderId="27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top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6" fontId="7" fillId="2" borderId="15" xfId="0" applyNumberFormat="1" applyFont="1" applyFill="1" applyBorder="1" applyAlignment="1">
      <alignment horizontal="center" vertical="center" wrapText="1"/>
    </xf>
    <xf numFmtId="166" fontId="7" fillId="2" borderId="16" xfId="0" applyNumberFormat="1" applyFont="1" applyFill="1" applyBorder="1" applyAlignment="1">
      <alignment horizontal="center" vertical="center" wrapText="1"/>
    </xf>
    <xf numFmtId="166" fontId="7" fillId="2" borderId="17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13" fillId="2" borderId="20" xfId="0" applyFont="1" applyFill="1" applyBorder="1" applyAlignment="1">
      <alignment vertical="top" wrapText="1"/>
    </xf>
    <xf numFmtId="0" fontId="13" fillId="2" borderId="21" xfId="0" applyFont="1" applyFill="1" applyBorder="1" applyAlignment="1">
      <alignment vertical="top" wrapText="1"/>
    </xf>
    <xf numFmtId="0" fontId="8" fillId="2" borderId="2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19" xfId="0" applyFont="1" applyFill="1" applyBorder="1" applyAlignment="1">
      <alignment vertical="center" wrapText="1"/>
    </xf>
    <xf numFmtId="166" fontId="3" fillId="0" borderId="19" xfId="0" applyNumberFormat="1" applyFont="1" applyFill="1" applyBorder="1" applyAlignment="1">
      <alignment horizontal="right" vertical="center" wrapText="1"/>
    </xf>
    <xf numFmtId="165" fontId="3" fillId="0" borderId="19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zoomScale="120" zoomScaleNormal="120" workbookViewId="0">
      <pane xSplit="3" ySplit="9" topLeftCell="D130" activePane="bottomRight" state="frozen"/>
      <selection pane="topRight" activeCell="D1" sqref="D1"/>
      <selection pane="bottomLeft" activeCell="A11" sqref="A11"/>
      <selection pane="bottomRight" activeCell="A5" sqref="A5:B8"/>
    </sheetView>
  </sheetViews>
  <sheetFormatPr defaultColWidth="9.33203125" defaultRowHeight="10.5" x14ac:dyDescent="0.15"/>
  <cols>
    <col min="1" max="1" width="12" style="10" customWidth="1"/>
    <col min="2" max="2" width="42" style="10" customWidth="1"/>
    <col min="3" max="4" width="10.33203125" style="10" customWidth="1"/>
    <col min="5" max="6" width="12" style="10" customWidth="1"/>
    <col min="7" max="7" width="12" style="20" customWidth="1"/>
    <col min="8" max="11" width="12" style="10" customWidth="1"/>
    <col min="12" max="12" width="12" style="20" customWidth="1"/>
    <col min="13" max="13" width="12" style="10" customWidth="1"/>
    <col min="14" max="16384" width="9.33203125" style="10"/>
  </cols>
  <sheetData>
    <row r="1" spans="1:13" ht="13.7" customHeight="1" x14ac:dyDescent="0.15">
      <c r="A1" s="59" t="s">
        <v>0</v>
      </c>
      <c r="B1" s="59"/>
      <c r="C1" s="59" t="s">
        <v>0</v>
      </c>
      <c r="D1" s="60"/>
      <c r="E1" s="59"/>
      <c r="F1" s="59"/>
      <c r="G1" s="60"/>
      <c r="H1" s="60"/>
      <c r="I1" s="60"/>
      <c r="J1" s="59"/>
      <c r="K1" s="59"/>
      <c r="L1" s="11"/>
      <c r="M1" s="2"/>
    </row>
    <row r="2" spans="1:13" ht="30.4" customHeight="1" x14ac:dyDescent="0.15">
      <c r="A2" s="61" t="s">
        <v>213</v>
      </c>
      <c r="B2" s="61"/>
      <c r="C2" s="61"/>
      <c r="D2" s="62"/>
      <c r="E2" s="61"/>
      <c r="F2" s="61"/>
      <c r="G2" s="62"/>
      <c r="H2" s="62"/>
      <c r="I2" s="62"/>
      <c r="J2" s="61"/>
      <c r="K2" s="61"/>
      <c r="L2" s="61"/>
      <c r="M2" s="61"/>
    </row>
    <row r="3" spans="1:13" ht="25.7" customHeight="1" x14ac:dyDescent="0.15">
      <c r="A3" s="63" t="s">
        <v>228</v>
      </c>
      <c r="B3" s="63"/>
      <c r="C3" s="63"/>
      <c r="D3" s="64"/>
      <c r="E3" s="63"/>
      <c r="F3" s="63"/>
      <c r="G3" s="64"/>
      <c r="H3" s="64"/>
      <c r="I3" s="64"/>
      <c r="J3" s="63"/>
      <c r="K3" s="63"/>
      <c r="L3" s="63"/>
      <c r="M3" s="63"/>
    </row>
    <row r="4" spans="1:13" ht="12.2" customHeight="1" x14ac:dyDescent="0.15">
      <c r="A4" s="67"/>
      <c r="B4" s="67"/>
      <c r="C4" s="67"/>
      <c r="D4" s="68"/>
      <c r="E4" s="67"/>
      <c r="F4" s="67"/>
      <c r="G4" s="68"/>
      <c r="H4" s="68"/>
      <c r="I4" s="68"/>
      <c r="J4" s="67"/>
      <c r="K4" s="67"/>
      <c r="L4" s="11" t="s">
        <v>0</v>
      </c>
      <c r="M4" s="3" t="s">
        <v>198</v>
      </c>
    </row>
    <row r="5" spans="1:13" ht="13.7" customHeight="1" x14ac:dyDescent="0.15">
      <c r="A5" s="69" t="s">
        <v>1</v>
      </c>
      <c r="B5" s="69"/>
      <c r="C5" s="70" t="s">
        <v>2</v>
      </c>
      <c r="D5" s="85" t="s">
        <v>3</v>
      </c>
      <c r="E5" s="86"/>
      <c r="F5" s="86"/>
      <c r="G5" s="86"/>
      <c r="H5" s="87"/>
      <c r="I5" s="85" t="s">
        <v>4</v>
      </c>
      <c r="J5" s="86"/>
      <c r="K5" s="86"/>
      <c r="L5" s="86"/>
      <c r="M5" s="87"/>
    </row>
    <row r="6" spans="1:13" ht="13.7" customHeight="1" x14ac:dyDescent="0.15">
      <c r="A6" s="69"/>
      <c r="B6" s="69"/>
      <c r="C6" s="70"/>
      <c r="D6" s="71" t="s">
        <v>214</v>
      </c>
      <c r="E6" s="71" t="s">
        <v>226</v>
      </c>
      <c r="F6" s="71" t="s">
        <v>227</v>
      </c>
      <c r="G6" s="74" t="s">
        <v>215</v>
      </c>
      <c r="H6" s="71" t="s">
        <v>216</v>
      </c>
      <c r="I6" s="71" t="s">
        <v>214</v>
      </c>
      <c r="J6" s="71" t="s">
        <v>226</v>
      </c>
      <c r="K6" s="71" t="s">
        <v>227</v>
      </c>
      <c r="L6" s="74" t="s">
        <v>230</v>
      </c>
      <c r="M6" s="71" t="s">
        <v>231</v>
      </c>
    </row>
    <row r="7" spans="1:13" ht="13.7" customHeight="1" x14ac:dyDescent="0.15">
      <c r="A7" s="69"/>
      <c r="B7" s="69"/>
      <c r="C7" s="70"/>
      <c r="D7" s="72"/>
      <c r="E7" s="72"/>
      <c r="F7" s="72"/>
      <c r="G7" s="75"/>
      <c r="H7" s="72"/>
      <c r="I7" s="72"/>
      <c r="J7" s="72"/>
      <c r="K7" s="72"/>
      <c r="L7" s="75"/>
      <c r="M7" s="72"/>
    </row>
    <row r="8" spans="1:13" ht="48" customHeight="1" x14ac:dyDescent="0.15">
      <c r="A8" s="69"/>
      <c r="B8" s="69"/>
      <c r="C8" s="70"/>
      <c r="D8" s="73"/>
      <c r="E8" s="73"/>
      <c r="F8" s="73"/>
      <c r="G8" s="76"/>
      <c r="H8" s="73"/>
      <c r="I8" s="73"/>
      <c r="J8" s="73"/>
      <c r="K8" s="73"/>
      <c r="L8" s="76"/>
      <c r="M8" s="73"/>
    </row>
    <row r="9" spans="1:13" ht="13.7" customHeight="1" x14ac:dyDescent="0.15">
      <c r="A9" s="77" t="s">
        <v>200</v>
      </c>
      <c r="B9" s="78"/>
      <c r="C9" s="35"/>
      <c r="D9" s="21"/>
      <c r="E9" s="21"/>
      <c r="F9" s="21"/>
      <c r="G9" s="22"/>
      <c r="H9" s="23"/>
      <c r="I9" s="21"/>
      <c r="J9" s="21"/>
      <c r="K9" s="21"/>
      <c r="L9" s="24"/>
      <c r="M9" s="21"/>
    </row>
    <row r="10" spans="1:13" ht="11.65" customHeight="1" x14ac:dyDescent="0.15">
      <c r="A10" s="79" t="s">
        <v>5</v>
      </c>
      <c r="B10" s="80"/>
      <c r="C10" s="25" t="s">
        <v>6</v>
      </c>
      <c r="D10" s="38">
        <v>133027802.58</v>
      </c>
      <c r="E10" s="38">
        <v>361396510</v>
      </c>
      <c r="F10" s="38">
        <v>430974842.07000005</v>
      </c>
      <c r="G10" s="13">
        <f t="shared" ref="G10:G19" si="0">F10/E10*100</f>
        <v>119.25262976944633</v>
      </c>
      <c r="H10" s="1">
        <f t="shared" ref="H10:H41" si="1">F10-D10</f>
        <v>297947039.49000007</v>
      </c>
      <c r="I10" s="38">
        <v>137174.39000000001</v>
      </c>
      <c r="J10" s="38">
        <v>130000</v>
      </c>
      <c r="K10" s="38">
        <v>31985.17</v>
      </c>
      <c r="L10" s="14">
        <f>K10/J10*100</f>
        <v>24.603976923076925</v>
      </c>
      <c r="M10" s="12">
        <f>K10-I10</f>
        <v>-105189.22000000002</v>
      </c>
    </row>
    <row r="11" spans="1:13" ht="21" customHeight="1" x14ac:dyDescent="0.15">
      <c r="A11" s="57" t="s">
        <v>7</v>
      </c>
      <c r="B11" s="58"/>
      <c r="C11" s="26" t="s">
        <v>8</v>
      </c>
      <c r="D11" s="38">
        <v>95531882.75</v>
      </c>
      <c r="E11" s="38">
        <v>302891260</v>
      </c>
      <c r="F11" s="38">
        <v>397906730.27999997</v>
      </c>
      <c r="G11" s="13">
        <f t="shared" si="0"/>
        <v>131.3694988359849</v>
      </c>
      <c r="H11" s="1">
        <f t="shared" si="1"/>
        <v>302374847.52999997</v>
      </c>
      <c r="I11" s="12"/>
      <c r="J11" s="12"/>
      <c r="K11" s="12"/>
      <c r="L11" s="14"/>
      <c r="M11" s="12"/>
    </row>
    <row r="12" spans="1:13" ht="11.65" customHeight="1" x14ac:dyDescent="0.15">
      <c r="A12" s="57" t="s">
        <v>9</v>
      </c>
      <c r="B12" s="58"/>
      <c r="C12" s="26" t="s">
        <v>10</v>
      </c>
      <c r="D12" s="38">
        <v>95516194.469999999</v>
      </c>
      <c r="E12" s="38">
        <v>302879554</v>
      </c>
      <c r="F12" s="38">
        <v>397895023.45999998</v>
      </c>
      <c r="G12" s="13">
        <f t="shared" si="0"/>
        <v>131.37071096585146</v>
      </c>
      <c r="H12" s="1">
        <f t="shared" si="1"/>
        <v>302378828.99000001</v>
      </c>
      <c r="I12" s="12"/>
      <c r="J12" s="12"/>
      <c r="K12" s="12"/>
      <c r="L12" s="14"/>
      <c r="M12" s="12"/>
    </row>
    <row r="13" spans="1:13" ht="29.25" customHeight="1" x14ac:dyDescent="0.15">
      <c r="A13" s="57" t="s">
        <v>11</v>
      </c>
      <c r="B13" s="58"/>
      <c r="C13" s="26" t="s">
        <v>12</v>
      </c>
      <c r="D13" s="38">
        <v>84175462.670000002</v>
      </c>
      <c r="E13" s="38">
        <v>109888587</v>
      </c>
      <c r="F13" s="38">
        <v>57473199.079999998</v>
      </c>
      <c r="G13" s="13">
        <f t="shared" si="0"/>
        <v>52.301335970404274</v>
      </c>
      <c r="H13" s="1">
        <f t="shared" si="1"/>
        <v>-26702263.590000004</v>
      </c>
      <c r="I13" s="12"/>
      <c r="J13" s="12"/>
      <c r="K13" s="12"/>
      <c r="L13" s="14"/>
      <c r="M13" s="12"/>
    </row>
    <row r="14" spans="1:13" ht="51" customHeight="1" x14ac:dyDescent="0.15">
      <c r="A14" s="57" t="s">
        <v>13</v>
      </c>
      <c r="B14" s="58"/>
      <c r="C14" s="26" t="s">
        <v>14</v>
      </c>
      <c r="D14" s="38">
        <v>7518319.75</v>
      </c>
      <c r="E14" s="38">
        <v>190555967</v>
      </c>
      <c r="F14" s="38">
        <v>338790003.81999999</v>
      </c>
      <c r="G14" s="13">
        <f t="shared" si="0"/>
        <v>177.79028867671195</v>
      </c>
      <c r="H14" s="1">
        <f t="shared" si="1"/>
        <v>331271684.06999999</v>
      </c>
      <c r="I14" s="12"/>
      <c r="J14" s="12"/>
      <c r="K14" s="12"/>
      <c r="L14" s="14"/>
      <c r="M14" s="12"/>
    </row>
    <row r="15" spans="1:13" ht="29.85" customHeight="1" x14ac:dyDescent="0.15">
      <c r="A15" s="57" t="s">
        <v>15</v>
      </c>
      <c r="B15" s="58"/>
      <c r="C15" s="26" t="s">
        <v>16</v>
      </c>
      <c r="D15" s="38">
        <v>3117263.23</v>
      </c>
      <c r="E15" s="38">
        <v>1335000</v>
      </c>
      <c r="F15" s="38">
        <v>875874.8</v>
      </c>
      <c r="G15" s="13">
        <f t="shared" si="0"/>
        <v>65.608599250936322</v>
      </c>
      <c r="H15" s="1">
        <f t="shared" si="1"/>
        <v>-2241388.4299999997</v>
      </c>
      <c r="I15" s="12"/>
      <c r="J15" s="12"/>
      <c r="K15" s="12"/>
      <c r="L15" s="14"/>
      <c r="M15" s="12"/>
    </row>
    <row r="16" spans="1:13" ht="21" customHeight="1" x14ac:dyDescent="0.15">
      <c r="A16" s="57" t="s">
        <v>17</v>
      </c>
      <c r="B16" s="58"/>
      <c r="C16" s="26" t="s">
        <v>18</v>
      </c>
      <c r="D16" s="38">
        <v>705148.82</v>
      </c>
      <c r="E16" s="38">
        <v>1100000</v>
      </c>
      <c r="F16" s="38">
        <v>755945.76</v>
      </c>
      <c r="G16" s="13">
        <f t="shared" si="0"/>
        <v>68.722341818181818</v>
      </c>
      <c r="H16" s="1">
        <f t="shared" si="1"/>
        <v>50796.940000000061</v>
      </c>
      <c r="I16" s="12"/>
      <c r="J16" s="12"/>
      <c r="K16" s="12"/>
      <c r="L16" s="14"/>
      <c r="M16" s="12"/>
    </row>
    <row r="17" spans="1:13" ht="11.65" customHeight="1" x14ac:dyDescent="0.15">
      <c r="A17" s="57" t="s">
        <v>19</v>
      </c>
      <c r="B17" s="58"/>
      <c r="C17" s="26" t="s">
        <v>20</v>
      </c>
      <c r="D17" s="38">
        <v>15688.28</v>
      </c>
      <c r="E17" s="38">
        <v>11706</v>
      </c>
      <c r="F17" s="38">
        <v>11706.82</v>
      </c>
      <c r="G17" s="13">
        <f t="shared" si="0"/>
        <v>100.00700495472408</v>
      </c>
      <c r="H17" s="1">
        <f t="shared" si="1"/>
        <v>-3981.4600000000009</v>
      </c>
      <c r="I17" s="12"/>
      <c r="J17" s="12"/>
      <c r="K17" s="12"/>
      <c r="L17" s="14"/>
      <c r="M17" s="12"/>
    </row>
    <row r="18" spans="1:13" ht="21" customHeight="1" x14ac:dyDescent="0.15">
      <c r="A18" s="57" t="s">
        <v>21</v>
      </c>
      <c r="B18" s="58"/>
      <c r="C18" s="26" t="s">
        <v>22</v>
      </c>
      <c r="D18" s="38">
        <v>15688.28</v>
      </c>
      <c r="E18" s="38">
        <v>11706</v>
      </c>
      <c r="F18" s="38">
        <v>11706.82</v>
      </c>
      <c r="G18" s="13">
        <f t="shared" si="0"/>
        <v>100.00700495472408</v>
      </c>
      <c r="H18" s="1">
        <f t="shared" si="1"/>
        <v>-3981.4600000000009</v>
      </c>
      <c r="I18" s="12"/>
      <c r="J18" s="12"/>
      <c r="K18" s="12"/>
      <c r="L18" s="14"/>
      <c r="M18" s="12"/>
    </row>
    <row r="19" spans="1:13" ht="21" customHeight="1" x14ac:dyDescent="0.15">
      <c r="A19" s="57" t="s">
        <v>23</v>
      </c>
      <c r="B19" s="58"/>
      <c r="C19" s="26" t="s">
        <v>24</v>
      </c>
      <c r="D19" s="38">
        <v>291913.05</v>
      </c>
      <c r="E19" s="38">
        <v>80000</v>
      </c>
      <c r="F19" s="38">
        <v>67.41</v>
      </c>
      <c r="G19" s="13">
        <f t="shared" si="0"/>
        <v>8.426249999999999E-2</v>
      </c>
      <c r="H19" s="1">
        <f t="shared" si="1"/>
        <v>-291845.64</v>
      </c>
      <c r="I19" s="12"/>
      <c r="J19" s="12"/>
      <c r="K19" s="12"/>
      <c r="L19" s="14"/>
      <c r="M19" s="12"/>
    </row>
    <row r="20" spans="1:13" ht="17.25" customHeight="1" x14ac:dyDescent="0.15">
      <c r="A20" s="57" t="s">
        <v>25</v>
      </c>
      <c r="B20" s="58"/>
      <c r="C20" s="26" t="s">
        <v>26</v>
      </c>
      <c r="D20" s="38">
        <v>1275.96</v>
      </c>
      <c r="E20" s="1"/>
      <c r="F20" s="38"/>
      <c r="G20" s="13"/>
      <c r="H20" s="1">
        <f t="shared" si="1"/>
        <v>-1275.96</v>
      </c>
      <c r="I20" s="12"/>
      <c r="J20" s="12"/>
      <c r="K20" s="12"/>
      <c r="L20" s="14"/>
      <c r="M20" s="12"/>
    </row>
    <row r="21" spans="1:13" ht="46.5" customHeight="1" x14ac:dyDescent="0.15">
      <c r="A21" s="57" t="s">
        <v>27</v>
      </c>
      <c r="B21" s="58"/>
      <c r="C21" s="26" t="s">
        <v>28</v>
      </c>
      <c r="D21" s="38">
        <v>1275.96</v>
      </c>
      <c r="E21" s="1"/>
      <c r="F21" s="38"/>
      <c r="G21" s="13"/>
      <c r="H21" s="1">
        <f t="shared" si="1"/>
        <v>-1275.96</v>
      </c>
      <c r="I21" s="12"/>
      <c r="J21" s="12"/>
      <c r="K21" s="12"/>
      <c r="L21" s="14"/>
      <c r="M21" s="12"/>
    </row>
    <row r="22" spans="1:13" ht="11.65" customHeight="1" x14ac:dyDescent="0.15">
      <c r="A22" s="57" t="s">
        <v>29</v>
      </c>
      <c r="B22" s="58"/>
      <c r="C22" s="26" t="s">
        <v>30</v>
      </c>
      <c r="D22" s="12"/>
      <c r="E22" s="12"/>
      <c r="F22" s="12"/>
      <c r="G22" s="13"/>
      <c r="H22" s="1"/>
      <c r="I22" s="12"/>
      <c r="J22" s="12"/>
      <c r="K22" s="12"/>
      <c r="L22" s="14"/>
      <c r="M22" s="12"/>
    </row>
    <row r="23" spans="1:13" ht="21" customHeight="1" x14ac:dyDescent="0.15">
      <c r="A23" s="57" t="s">
        <v>31</v>
      </c>
      <c r="B23" s="58"/>
      <c r="C23" s="26" t="s">
        <v>32</v>
      </c>
      <c r="D23" s="12"/>
      <c r="E23" s="12"/>
      <c r="F23" s="12"/>
      <c r="G23" s="13"/>
      <c r="H23" s="1"/>
      <c r="I23" s="12"/>
      <c r="J23" s="12"/>
      <c r="K23" s="12"/>
      <c r="L23" s="14"/>
      <c r="M23" s="12"/>
    </row>
    <row r="24" spans="1:13" ht="21" customHeight="1" x14ac:dyDescent="0.15">
      <c r="A24" s="57" t="s">
        <v>33</v>
      </c>
      <c r="B24" s="58"/>
      <c r="C24" s="26" t="s">
        <v>34</v>
      </c>
      <c r="D24" s="38">
        <v>290637.09000000003</v>
      </c>
      <c r="E24" s="38">
        <v>80000</v>
      </c>
      <c r="F24" s="38">
        <v>67.41</v>
      </c>
      <c r="G24" s="13">
        <f t="shared" ref="G24:G41" si="2">F24/E24*100</f>
        <v>8.426249999999999E-2</v>
      </c>
      <c r="H24" s="1">
        <f t="shared" si="1"/>
        <v>-290569.68000000005</v>
      </c>
      <c r="I24" s="12"/>
      <c r="J24" s="12"/>
      <c r="K24" s="12"/>
      <c r="L24" s="14"/>
      <c r="M24" s="12"/>
    </row>
    <row r="25" spans="1:13" ht="21" customHeight="1" x14ac:dyDescent="0.15">
      <c r="A25" s="57" t="s">
        <v>35</v>
      </c>
      <c r="B25" s="58"/>
      <c r="C25" s="26" t="s">
        <v>36</v>
      </c>
      <c r="D25" s="38">
        <v>290637.09000000003</v>
      </c>
      <c r="E25" s="38">
        <v>80000</v>
      </c>
      <c r="F25" s="38">
        <v>67.41</v>
      </c>
      <c r="G25" s="13">
        <f t="shared" si="2"/>
        <v>8.426249999999999E-2</v>
      </c>
      <c r="H25" s="1">
        <f t="shared" si="1"/>
        <v>-290569.68000000005</v>
      </c>
      <c r="I25" s="12"/>
      <c r="J25" s="12"/>
      <c r="K25" s="12"/>
      <c r="L25" s="14"/>
      <c r="M25" s="12"/>
    </row>
    <row r="26" spans="1:13" ht="11.65" customHeight="1" x14ac:dyDescent="0.15">
      <c r="A26" s="57" t="s">
        <v>37</v>
      </c>
      <c r="B26" s="58"/>
      <c r="C26" s="26" t="s">
        <v>38</v>
      </c>
      <c r="D26" s="38">
        <v>4515021.71</v>
      </c>
      <c r="E26" s="38">
        <v>12494000</v>
      </c>
      <c r="F26" s="38">
        <v>6312187.1600000001</v>
      </c>
      <c r="G26" s="13">
        <f t="shared" si="2"/>
        <v>50.521747718905075</v>
      </c>
      <c r="H26" s="1">
        <f t="shared" si="1"/>
        <v>1797165.4500000002</v>
      </c>
      <c r="I26" s="12"/>
      <c r="J26" s="12"/>
      <c r="K26" s="12"/>
      <c r="L26" s="14"/>
      <c r="M26" s="12"/>
    </row>
    <row r="27" spans="1:13" ht="21" customHeight="1" x14ac:dyDescent="0.15">
      <c r="A27" s="57" t="s">
        <v>39</v>
      </c>
      <c r="B27" s="58"/>
      <c r="C27" s="26" t="s">
        <v>40</v>
      </c>
      <c r="D27" s="38">
        <v>584657.29</v>
      </c>
      <c r="E27" s="38">
        <v>1200000</v>
      </c>
      <c r="F27" s="38">
        <v>813663.63</v>
      </c>
      <c r="G27" s="13">
        <f t="shared" si="2"/>
        <v>67.805302499999996</v>
      </c>
      <c r="H27" s="1">
        <f t="shared" si="1"/>
        <v>229006.33999999997</v>
      </c>
      <c r="I27" s="12"/>
      <c r="J27" s="12"/>
      <c r="K27" s="12"/>
      <c r="L27" s="14"/>
      <c r="M27" s="12"/>
    </row>
    <row r="28" spans="1:13" ht="11.65" customHeight="1" x14ac:dyDescent="0.15">
      <c r="A28" s="57" t="s">
        <v>41</v>
      </c>
      <c r="B28" s="58"/>
      <c r="C28" s="26" t="s">
        <v>42</v>
      </c>
      <c r="D28" s="38">
        <v>584657.29</v>
      </c>
      <c r="E28" s="38">
        <v>1200000</v>
      </c>
      <c r="F28" s="38">
        <v>813663.63</v>
      </c>
      <c r="G28" s="13">
        <f t="shared" si="2"/>
        <v>67.805302499999996</v>
      </c>
      <c r="H28" s="1">
        <f t="shared" si="1"/>
        <v>229006.33999999997</v>
      </c>
      <c r="I28" s="12"/>
      <c r="J28" s="12"/>
      <c r="K28" s="12"/>
      <c r="L28" s="14"/>
      <c r="M28" s="12"/>
    </row>
    <row r="29" spans="1:13" ht="21" customHeight="1" x14ac:dyDescent="0.15">
      <c r="A29" s="57" t="s">
        <v>43</v>
      </c>
      <c r="B29" s="58"/>
      <c r="C29" s="26" t="s">
        <v>44</v>
      </c>
      <c r="D29" s="38">
        <v>1980131</v>
      </c>
      <c r="E29" s="38">
        <v>9000000</v>
      </c>
      <c r="F29" s="38">
        <v>3448089.96</v>
      </c>
      <c r="G29" s="13">
        <f t="shared" si="2"/>
        <v>38.312110666666669</v>
      </c>
      <c r="H29" s="1">
        <f t="shared" si="1"/>
        <v>1467958.96</v>
      </c>
      <c r="I29" s="12"/>
      <c r="J29" s="12"/>
      <c r="K29" s="12"/>
      <c r="L29" s="14"/>
      <c r="M29" s="12"/>
    </row>
    <row r="30" spans="1:13" ht="11.65" customHeight="1" x14ac:dyDescent="0.15">
      <c r="A30" s="57" t="s">
        <v>41</v>
      </c>
      <c r="B30" s="58"/>
      <c r="C30" s="26" t="s">
        <v>45</v>
      </c>
      <c r="D30" s="38">
        <v>1980131</v>
      </c>
      <c r="E30" s="38">
        <v>9000000</v>
      </c>
      <c r="F30" s="38">
        <v>3448089.96</v>
      </c>
      <c r="G30" s="13">
        <f t="shared" si="2"/>
        <v>38.312110666666669</v>
      </c>
      <c r="H30" s="1">
        <f t="shared" si="1"/>
        <v>1467958.96</v>
      </c>
      <c r="I30" s="12"/>
      <c r="J30" s="12"/>
      <c r="K30" s="12"/>
      <c r="L30" s="14"/>
      <c r="M30" s="12"/>
    </row>
    <row r="31" spans="1:13" ht="21" customHeight="1" x14ac:dyDescent="0.15">
      <c r="A31" s="57" t="s">
        <v>46</v>
      </c>
      <c r="B31" s="58"/>
      <c r="C31" s="26" t="s">
        <v>47</v>
      </c>
      <c r="D31" s="38">
        <v>1950233.42</v>
      </c>
      <c r="E31" s="38">
        <v>2294000</v>
      </c>
      <c r="F31" s="38">
        <v>2050433.57</v>
      </c>
      <c r="G31" s="13">
        <f t="shared" si="2"/>
        <v>89.382457279860503</v>
      </c>
      <c r="H31" s="1">
        <f t="shared" si="1"/>
        <v>100200.15000000014</v>
      </c>
      <c r="I31" s="12"/>
      <c r="J31" s="12"/>
      <c r="K31" s="12"/>
      <c r="L31" s="14"/>
      <c r="M31" s="12"/>
    </row>
    <row r="32" spans="1:13" ht="21" customHeight="1" x14ac:dyDescent="0.15">
      <c r="A32" s="57" t="s">
        <v>48</v>
      </c>
      <c r="B32" s="58"/>
      <c r="C32" s="26" t="s">
        <v>49</v>
      </c>
      <c r="D32" s="38">
        <v>32688985.07</v>
      </c>
      <c r="E32" s="38">
        <v>45931250</v>
      </c>
      <c r="F32" s="38">
        <v>26755857.219999999</v>
      </c>
      <c r="G32" s="13">
        <f t="shared" si="2"/>
        <v>58.25196836576405</v>
      </c>
      <c r="H32" s="1">
        <f t="shared" si="1"/>
        <v>-5933127.8500000015</v>
      </c>
      <c r="I32" s="12"/>
      <c r="J32" s="12"/>
      <c r="K32" s="12"/>
      <c r="L32" s="14"/>
      <c r="M32" s="12"/>
    </row>
    <row r="33" spans="1:13" ht="11.65" customHeight="1" x14ac:dyDescent="0.15">
      <c r="A33" s="57" t="s">
        <v>50</v>
      </c>
      <c r="B33" s="58"/>
      <c r="C33" s="26" t="s">
        <v>51</v>
      </c>
      <c r="D33" s="38">
        <v>16410058.92</v>
      </c>
      <c r="E33" s="38">
        <v>24381250</v>
      </c>
      <c r="F33" s="38">
        <v>11907478.090000002</v>
      </c>
      <c r="G33" s="13">
        <f t="shared" si="2"/>
        <v>48.838669428351707</v>
      </c>
      <c r="H33" s="1">
        <f t="shared" si="1"/>
        <v>-4502580.8299999982</v>
      </c>
      <c r="I33" s="12"/>
      <c r="J33" s="12"/>
      <c r="K33" s="12"/>
      <c r="L33" s="14"/>
      <c r="M33" s="12"/>
    </row>
    <row r="34" spans="1:13" ht="35.25" customHeight="1" x14ac:dyDescent="0.15">
      <c r="A34" s="57" t="s">
        <v>52</v>
      </c>
      <c r="B34" s="58"/>
      <c r="C34" s="26" t="s">
        <v>53</v>
      </c>
      <c r="D34" s="38">
        <v>1887.74</v>
      </c>
      <c r="E34" s="38">
        <v>1300</v>
      </c>
      <c r="F34" s="38">
        <v>508.26</v>
      </c>
      <c r="G34" s="13">
        <f t="shared" si="2"/>
        <v>39.096923076923076</v>
      </c>
      <c r="H34" s="1">
        <f t="shared" si="1"/>
        <v>-1379.48</v>
      </c>
      <c r="I34" s="12"/>
      <c r="J34" s="12"/>
      <c r="K34" s="12"/>
      <c r="L34" s="14"/>
      <c r="M34" s="12"/>
    </row>
    <row r="35" spans="1:13" ht="29.85" customHeight="1" x14ac:dyDescent="0.15">
      <c r="A35" s="57" t="s">
        <v>54</v>
      </c>
      <c r="B35" s="58"/>
      <c r="C35" s="26" t="s">
        <v>55</v>
      </c>
      <c r="D35" s="38">
        <v>16954.16</v>
      </c>
      <c r="E35" s="38">
        <v>17700</v>
      </c>
      <c r="F35" s="38">
        <v>730.3</v>
      </c>
      <c r="G35" s="13">
        <f t="shared" si="2"/>
        <v>4.1259887005649709</v>
      </c>
      <c r="H35" s="1">
        <f t="shared" si="1"/>
        <v>-16223.86</v>
      </c>
      <c r="I35" s="12"/>
      <c r="J35" s="12"/>
      <c r="K35" s="12"/>
      <c r="L35" s="14"/>
      <c r="M35" s="12"/>
    </row>
    <row r="36" spans="1:13" ht="34.5" customHeight="1" x14ac:dyDescent="0.15">
      <c r="A36" s="57" t="s">
        <v>56</v>
      </c>
      <c r="B36" s="58"/>
      <c r="C36" s="26" t="s">
        <v>57</v>
      </c>
      <c r="D36" s="38">
        <v>15511.72</v>
      </c>
      <c r="E36" s="38">
        <v>15000</v>
      </c>
      <c r="F36" s="38">
        <v>3991.22</v>
      </c>
      <c r="G36" s="13">
        <f t="shared" si="2"/>
        <v>26.608133333333335</v>
      </c>
      <c r="H36" s="1">
        <f t="shared" si="1"/>
        <v>-11520.5</v>
      </c>
      <c r="I36" s="12"/>
      <c r="J36" s="12"/>
      <c r="K36" s="12"/>
      <c r="L36" s="14"/>
      <c r="M36" s="12"/>
    </row>
    <row r="37" spans="1:13" ht="29.85" customHeight="1" x14ac:dyDescent="0.15">
      <c r="A37" s="57" t="s">
        <v>58</v>
      </c>
      <c r="B37" s="58"/>
      <c r="C37" s="26" t="s">
        <v>59</v>
      </c>
      <c r="D37" s="38">
        <v>581241.35</v>
      </c>
      <c r="E37" s="38">
        <v>256000</v>
      </c>
      <c r="F37" s="38">
        <v>224863.85</v>
      </c>
      <c r="G37" s="13">
        <f t="shared" si="2"/>
        <v>87.837441406250008</v>
      </c>
      <c r="H37" s="1">
        <f t="shared" si="1"/>
        <v>-356377.5</v>
      </c>
      <c r="I37" s="12"/>
      <c r="J37" s="12"/>
      <c r="K37" s="12"/>
      <c r="L37" s="14"/>
      <c r="M37" s="12"/>
    </row>
    <row r="38" spans="1:13" ht="11.65" customHeight="1" x14ac:dyDescent="0.15">
      <c r="A38" s="57" t="s">
        <v>60</v>
      </c>
      <c r="B38" s="58"/>
      <c r="C38" s="26" t="s">
        <v>61</v>
      </c>
      <c r="D38" s="38">
        <v>10465270.5</v>
      </c>
      <c r="E38" s="38">
        <v>19200000</v>
      </c>
      <c r="F38" s="38">
        <v>9597229.7100000009</v>
      </c>
      <c r="G38" s="13">
        <f t="shared" si="2"/>
        <v>49.98557140625001</v>
      </c>
      <c r="H38" s="1">
        <f t="shared" si="1"/>
        <v>-868040.78999999911</v>
      </c>
      <c r="I38" s="12"/>
      <c r="J38" s="12"/>
      <c r="K38" s="12"/>
      <c r="L38" s="14"/>
      <c r="M38" s="12"/>
    </row>
    <row r="39" spans="1:13" ht="11.65" customHeight="1" x14ac:dyDescent="0.15">
      <c r="A39" s="57" t="s">
        <v>62</v>
      </c>
      <c r="B39" s="58"/>
      <c r="C39" s="26" t="s">
        <v>63</v>
      </c>
      <c r="D39" s="38">
        <v>4638878.5199999996</v>
      </c>
      <c r="E39" s="38">
        <v>4500000</v>
      </c>
      <c r="F39" s="38">
        <v>1960216.38</v>
      </c>
      <c r="G39" s="13">
        <f t="shared" si="2"/>
        <v>43.560363999999993</v>
      </c>
      <c r="H39" s="1">
        <f t="shared" si="1"/>
        <v>-2678662.1399999997</v>
      </c>
      <c r="I39" s="12"/>
      <c r="J39" s="12"/>
      <c r="K39" s="12"/>
      <c r="L39" s="14"/>
      <c r="M39" s="12"/>
    </row>
    <row r="40" spans="1:13" ht="11.65" customHeight="1" x14ac:dyDescent="0.15">
      <c r="A40" s="57" t="s">
        <v>64</v>
      </c>
      <c r="B40" s="58"/>
      <c r="C40" s="26" t="s">
        <v>65</v>
      </c>
      <c r="D40" s="38">
        <v>107836.87</v>
      </c>
      <c r="E40" s="38">
        <v>60000</v>
      </c>
      <c r="F40" s="38">
        <v>8553.5400000000009</v>
      </c>
      <c r="G40" s="13">
        <f t="shared" si="2"/>
        <v>14.255900000000002</v>
      </c>
      <c r="H40" s="1">
        <f t="shared" si="1"/>
        <v>-99283.329999999987</v>
      </c>
      <c r="I40" s="12"/>
      <c r="J40" s="12"/>
      <c r="K40" s="12"/>
      <c r="L40" s="14"/>
      <c r="M40" s="12"/>
    </row>
    <row r="41" spans="1:13" ht="11.65" customHeight="1" x14ac:dyDescent="0.15">
      <c r="A41" s="57" t="s">
        <v>66</v>
      </c>
      <c r="B41" s="58"/>
      <c r="C41" s="26" t="s">
        <v>67</v>
      </c>
      <c r="D41" s="38">
        <v>557478.06000000006</v>
      </c>
      <c r="E41" s="38">
        <v>300000</v>
      </c>
      <c r="F41" s="38">
        <v>98884.83</v>
      </c>
      <c r="G41" s="13">
        <f t="shared" si="2"/>
        <v>32.96161</v>
      </c>
      <c r="H41" s="1">
        <f t="shared" si="1"/>
        <v>-458593.23000000004</v>
      </c>
      <c r="I41" s="12"/>
      <c r="J41" s="12"/>
      <c r="K41" s="12"/>
      <c r="L41" s="14"/>
      <c r="M41" s="12"/>
    </row>
    <row r="42" spans="1:13" ht="11.65" customHeight="1" x14ac:dyDescent="0.15">
      <c r="A42" s="57" t="s">
        <v>68</v>
      </c>
      <c r="B42" s="58"/>
      <c r="C42" s="26" t="s">
        <v>69</v>
      </c>
      <c r="D42" s="38" t="s">
        <v>0</v>
      </c>
      <c r="E42" s="38">
        <v>12500</v>
      </c>
      <c r="F42" s="38">
        <v>0</v>
      </c>
      <c r="G42" s="13"/>
      <c r="H42" s="1"/>
      <c r="I42" s="12"/>
      <c r="J42" s="12"/>
      <c r="K42" s="12"/>
      <c r="L42" s="14"/>
      <c r="M42" s="12"/>
    </row>
    <row r="43" spans="1:13" ht="11.65" customHeight="1" x14ac:dyDescent="0.15">
      <c r="A43" s="57" t="s">
        <v>70</v>
      </c>
      <c r="B43" s="58"/>
      <c r="C43" s="26" t="s">
        <v>71</v>
      </c>
      <c r="D43" s="38">
        <v>25000</v>
      </c>
      <c r="E43" s="38">
        <v>18750</v>
      </c>
      <c r="F43" s="38">
        <v>12500</v>
      </c>
      <c r="G43" s="13">
        <f>F43/E43*100</f>
        <v>66.666666666666657</v>
      </c>
      <c r="H43" s="1">
        <f t="shared" ref="H43:H50" si="3">F43-D43</f>
        <v>-12500</v>
      </c>
      <c r="I43" s="12"/>
      <c r="J43" s="12"/>
      <c r="K43" s="12"/>
      <c r="L43" s="14"/>
      <c r="M43" s="12"/>
    </row>
    <row r="44" spans="1:13" ht="11.65" customHeight="1" x14ac:dyDescent="0.15">
      <c r="A44" s="57" t="s">
        <v>72</v>
      </c>
      <c r="B44" s="58"/>
      <c r="C44" s="26" t="s">
        <v>73</v>
      </c>
      <c r="D44" s="38">
        <v>18995</v>
      </c>
      <c r="E44" s="1"/>
      <c r="F44" s="38"/>
      <c r="G44" s="13"/>
      <c r="H44" s="1">
        <f t="shared" si="3"/>
        <v>-18995</v>
      </c>
      <c r="I44" s="12"/>
      <c r="J44" s="12"/>
      <c r="K44" s="12"/>
      <c r="L44" s="14"/>
      <c r="M44" s="12"/>
    </row>
    <row r="45" spans="1:13" ht="11.65" customHeight="1" x14ac:dyDescent="0.15">
      <c r="A45" s="57" t="s">
        <v>74</v>
      </c>
      <c r="B45" s="58"/>
      <c r="C45" s="26" t="s">
        <v>75</v>
      </c>
      <c r="D45" s="38"/>
      <c r="E45" s="12"/>
      <c r="F45" s="38"/>
      <c r="G45" s="13"/>
      <c r="H45" s="1"/>
      <c r="I45" s="12"/>
      <c r="J45" s="12"/>
      <c r="K45" s="12"/>
      <c r="L45" s="14"/>
      <c r="M45" s="12"/>
    </row>
    <row r="46" spans="1:13" ht="11.65" customHeight="1" x14ac:dyDescent="0.15">
      <c r="A46" s="57" t="s">
        <v>76</v>
      </c>
      <c r="B46" s="58"/>
      <c r="C46" s="26" t="s">
        <v>77</v>
      </c>
      <c r="D46" s="38">
        <v>18995</v>
      </c>
      <c r="E46" s="1"/>
      <c r="F46" s="38"/>
      <c r="G46" s="13"/>
      <c r="H46" s="1">
        <f t="shared" si="3"/>
        <v>-18995</v>
      </c>
      <c r="I46" s="12"/>
      <c r="J46" s="12"/>
      <c r="K46" s="12"/>
      <c r="L46" s="14"/>
      <c r="M46" s="12"/>
    </row>
    <row r="47" spans="1:13" ht="11.65" customHeight="1" x14ac:dyDescent="0.15">
      <c r="A47" s="57" t="s">
        <v>78</v>
      </c>
      <c r="B47" s="58"/>
      <c r="C47" s="26" t="s">
        <v>79</v>
      </c>
      <c r="D47" s="38">
        <v>16259931.15</v>
      </c>
      <c r="E47" s="38">
        <v>21550000</v>
      </c>
      <c r="F47" s="38">
        <v>14848379.129999999</v>
      </c>
      <c r="G47" s="13">
        <f>F47/E47*100</f>
        <v>68.901991322505793</v>
      </c>
      <c r="H47" s="1">
        <f t="shared" si="3"/>
        <v>-1411552.0200000014</v>
      </c>
      <c r="I47" s="12"/>
      <c r="J47" s="12"/>
      <c r="K47" s="12"/>
      <c r="L47" s="14"/>
      <c r="M47" s="12"/>
    </row>
    <row r="48" spans="1:13" ht="11.65" customHeight="1" x14ac:dyDescent="0.15">
      <c r="A48" s="57" t="s">
        <v>80</v>
      </c>
      <c r="B48" s="58"/>
      <c r="C48" s="26" t="s">
        <v>81</v>
      </c>
      <c r="D48" s="38">
        <v>1137745.56</v>
      </c>
      <c r="E48" s="38">
        <v>1850000</v>
      </c>
      <c r="F48" s="38">
        <v>1095030.3700000001</v>
      </c>
      <c r="G48" s="13">
        <f>F48/E48*100</f>
        <v>59.190830810810816</v>
      </c>
      <c r="H48" s="1">
        <f t="shared" si="3"/>
        <v>-42715.189999999944</v>
      </c>
      <c r="I48" s="12"/>
      <c r="J48" s="12"/>
      <c r="K48" s="12"/>
      <c r="L48" s="14"/>
      <c r="M48" s="12"/>
    </row>
    <row r="49" spans="1:13" ht="11.65" customHeight="1" x14ac:dyDescent="0.15">
      <c r="A49" s="57" t="s">
        <v>82</v>
      </c>
      <c r="B49" s="58"/>
      <c r="C49" s="26" t="s">
        <v>83</v>
      </c>
      <c r="D49" s="38">
        <v>13930313.039999999</v>
      </c>
      <c r="E49" s="38">
        <v>17600000</v>
      </c>
      <c r="F49" s="38">
        <v>12612392.470000001</v>
      </c>
      <c r="G49" s="13">
        <f>F49/E49*100</f>
        <v>71.661320852272738</v>
      </c>
      <c r="H49" s="1">
        <f t="shared" si="3"/>
        <v>-1317920.5699999984</v>
      </c>
      <c r="I49" s="12"/>
      <c r="J49" s="12"/>
      <c r="K49" s="12"/>
      <c r="L49" s="14"/>
      <c r="M49" s="12"/>
    </row>
    <row r="50" spans="1:13" ht="40.5" customHeight="1" x14ac:dyDescent="0.15">
      <c r="A50" s="57" t="s">
        <v>84</v>
      </c>
      <c r="B50" s="58"/>
      <c r="C50" s="26" t="s">
        <v>85</v>
      </c>
      <c r="D50" s="38">
        <v>1191872.55</v>
      </c>
      <c r="E50" s="38">
        <v>2100000</v>
      </c>
      <c r="F50" s="38">
        <v>1140956.29</v>
      </c>
      <c r="G50" s="13">
        <f>F50/E50*100</f>
        <v>54.331251904761899</v>
      </c>
      <c r="H50" s="1">
        <f t="shared" si="3"/>
        <v>-50916.260000000009</v>
      </c>
      <c r="I50" s="12"/>
      <c r="J50" s="12"/>
      <c r="K50" s="12"/>
      <c r="L50" s="14"/>
      <c r="M50" s="12"/>
    </row>
    <row r="51" spans="1:13" ht="11.65" customHeight="1" x14ac:dyDescent="0.15">
      <c r="A51" s="57" t="s">
        <v>86</v>
      </c>
      <c r="B51" s="58"/>
      <c r="C51" s="26" t="s">
        <v>87</v>
      </c>
      <c r="D51" s="12"/>
      <c r="E51" s="12"/>
      <c r="F51" s="12"/>
      <c r="G51" s="13"/>
      <c r="H51" s="1"/>
      <c r="I51" s="38">
        <v>137174.39000000001</v>
      </c>
      <c r="J51" s="38">
        <v>130000</v>
      </c>
      <c r="K51" s="38">
        <v>31985.17</v>
      </c>
      <c r="L51" s="14">
        <f>K51/J51*100</f>
        <v>24.603976923076925</v>
      </c>
      <c r="M51" s="12">
        <f t="shared" ref="M51:M57" si="4">K51-I51</f>
        <v>-105189.22000000002</v>
      </c>
    </row>
    <row r="52" spans="1:13" ht="11.65" customHeight="1" x14ac:dyDescent="0.15">
      <c r="A52" s="57" t="s">
        <v>88</v>
      </c>
      <c r="B52" s="58"/>
      <c r="C52" s="26" t="s">
        <v>89</v>
      </c>
      <c r="D52" s="12"/>
      <c r="E52" s="12"/>
      <c r="F52" s="12"/>
      <c r="G52" s="13"/>
      <c r="H52" s="1"/>
      <c r="I52" s="38">
        <v>137174.39000000001</v>
      </c>
      <c r="J52" s="38">
        <v>130000</v>
      </c>
      <c r="K52" s="38">
        <v>31985.17</v>
      </c>
      <c r="L52" s="14">
        <f>K52/J52*100</f>
        <v>24.603976923076925</v>
      </c>
      <c r="M52" s="12">
        <f t="shared" si="4"/>
        <v>-105189.22000000002</v>
      </c>
    </row>
    <row r="53" spans="1:13" ht="45" customHeight="1" x14ac:dyDescent="0.15">
      <c r="A53" s="57" t="s">
        <v>90</v>
      </c>
      <c r="B53" s="58"/>
      <c r="C53" s="26" t="s">
        <v>91</v>
      </c>
      <c r="D53" s="12"/>
      <c r="E53" s="12"/>
      <c r="F53" s="12"/>
      <c r="G53" s="13"/>
      <c r="H53" s="1"/>
      <c r="I53" s="38">
        <v>57341.17</v>
      </c>
      <c r="J53" s="38">
        <v>111847</v>
      </c>
      <c r="K53" s="38">
        <v>13831.96</v>
      </c>
      <c r="L53" s="14">
        <f>K53/J53*100</f>
        <v>12.366858297495686</v>
      </c>
      <c r="M53" s="12">
        <f t="shared" si="4"/>
        <v>-43509.21</v>
      </c>
    </row>
    <row r="54" spans="1:13" ht="21" customHeight="1" x14ac:dyDescent="0.15">
      <c r="A54" s="57" t="s">
        <v>92</v>
      </c>
      <c r="B54" s="58"/>
      <c r="C54" s="26" t="s">
        <v>93</v>
      </c>
      <c r="D54" s="12"/>
      <c r="E54" s="12"/>
      <c r="F54" s="12"/>
      <c r="G54" s="13"/>
      <c r="H54" s="1"/>
      <c r="I54" s="38">
        <v>13.75</v>
      </c>
      <c r="J54" s="38"/>
      <c r="K54" s="38"/>
      <c r="L54" s="14"/>
      <c r="M54" s="12">
        <f t="shared" si="4"/>
        <v>-13.75</v>
      </c>
    </row>
    <row r="55" spans="1:13" ht="29.85" customHeight="1" x14ac:dyDescent="0.15">
      <c r="A55" s="57" t="s">
        <v>94</v>
      </c>
      <c r="B55" s="58"/>
      <c r="C55" s="26" t="s">
        <v>95</v>
      </c>
      <c r="D55" s="12"/>
      <c r="E55" s="12"/>
      <c r="F55" s="12"/>
      <c r="G55" s="13"/>
      <c r="H55" s="1"/>
      <c r="I55" s="38">
        <v>30246.080000000002</v>
      </c>
      <c r="J55" s="38">
        <v>18153</v>
      </c>
      <c r="K55" s="38">
        <v>18153.21</v>
      </c>
      <c r="L55" s="14">
        <f>K55/J55*100</f>
        <v>100.00115683358122</v>
      </c>
      <c r="M55" s="12">
        <f t="shared" si="4"/>
        <v>-12092.870000000003</v>
      </c>
    </row>
    <row r="56" spans="1:13" ht="29.85" customHeight="1" x14ac:dyDescent="0.15">
      <c r="A56" s="57" t="s">
        <v>196</v>
      </c>
      <c r="B56" s="58"/>
      <c r="C56" s="26" t="s">
        <v>197</v>
      </c>
      <c r="D56" s="1"/>
      <c r="E56" s="1"/>
      <c r="F56" s="1"/>
      <c r="G56" s="13"/>
      <c r="H56" s="1"/>
      <c r="I56" s="38">
        <v>49573.39</v>
      </c>
      <c r="J56" s="38"/>
      <c r="K56" s="38"/>
      <c r="L56" s="13"/>
      <c r="M56" s="12">
        <f t="shared" si="4"/>
        <v>-49573.39</v>
      </c>
    </row>
    <row r="57" spans="1:13" ht="11.65" customHeight="1" x14ac:dyDescent="0.15">
      <c r="A57" s="79" t="s">
        <v>96</v>
      </c>
      <c r="B57" s="80"/>
      <c r="C57" s="25" t="s">
        <v>97</v>
      </c>
      <c r="D57" s="38">
        <v>1410970.71</v>
      </c>
      <c r="E57" s="38">
        <v>625990</v>
      </c>
      <c r="F57" s="38">
        <v>512370.43</v>
      </c>
      <c r="G57" s="13">
        <f t="shared" ref="G57:G63" si="5">F57/E57*100</f>
        <v>81.849619003498447</v>
      </c>
      <c r="H57" s="1">
        <f t="shared" ref="H57:H64" si="6">F57-D57</f>
        <v>-898600.28</v>
      </c>
      <c r="I57" s="38">
        <v>3016346.99</v>
      </c>
      <c r="J57" s="38">
        <v>538600</v>
      </c>
      <c r="K57" s="38">
        <v>56698149.100000001</v>
      </c>
      <c r="L57" s="14">
        <f>K57/J57*100</f>
        <v>10526.949331600446</v>
      </c>
      <c r="M57" s="12">
        <f t="shared" si="4"/>
        <v>53681802.109999999</v>
      </c>
    </row>
    <row r="58" spans="1:13" ht="11.65" customHeight="1" x14ac:dyDescent="0.15">
      <c r="A58" s="57" t="s">
        <v>98</v>
      </c>
      <c r="B58" s="58"/>
      <c r="C58" s="26" t="s">
        <v>99</v>
      </c>
      <c r="D58" s="38">
        <v>154173.06</v>
      </c>
      <c r="E58" s="38">
        <v>132500</v>
      </c>
      <c r="F58" s="38">
        <v>94904.98</v>
      </c>
      <c r="G58" s="13">
        <f t="shared" si="5"/>
        <v>71.626400000000004</v>
      </c>
      <c r="H58" s="1">
        <f t="shared" si="6"/>
        <v>-59268.08</v>
      </c>
      <c r="I58" s="12"/>
      <c r="J58" s="12"/>
      <c r="K58" s="12"/>
      <c r="L58" s="14"/>
      <c r="M58" s="12"/>
    </row>
    <row r="59" spans="1:13" ht="57.75" customHeight="1" x14ac:dyDescent="0.15">
      <c r="A59" s="57" t="s">
        <v>100</v>
      </c>
      <c r="B59" s="58"/>
      <c r="C59" s="26" t="s">
        <v>101</v>
      </c>
      <c r="D59" s="38">
        <v>4855</v>
      </c>
      <c r="E59" s="38">
        <v>2500</v>
      </c>
      <c r="F59" s="38">
        <v>255</v>
      </c>
      <c r="G59" s="13">
        <f t="shared" si="5"/>
        <v>10.199999999999999</v>
      </c>
      <c r="H59" s="1">
        <f t="shared" si="6"/>
        <v>-4600</v>
      </c>
      <c r="I59" s="12"/>
      <c r="J59" s="12"/>
      <c r="K59" s="12"/>
      <c r="L59" s="14"/>
      <c r="M59" s="12"/>
    </row>
    <row r="60" spans="1:13" ht="29.85" customHeight="1" x14ac:dyDescent="0.15">
      <c r="A60" s="57" t="s">
        <v>102</v>
      </c>
      <c r="B60" s="58"/>
      <c r="C60" s="26" t="s">
        <v>103</v>
      </c>
      <c r="D60" s="38">
        <v>4855</v>
      </c>
      <c r="E60" s="38">
        <v>2500</v>
      </c>
      <c r="F60" s="38">
        <v>255</v>
      </c>
      <c r="G60" s="13">
        <f t="shared" si="5"/>
        <v>10.199999999999999</v>
      </c>
      <c r="H60" s="1">
        <f t="shared" si="6"/>
        <v>-4600</v>
      </c>
      <c r="I60" s="12"/>
      <c r="J60" s="12"/>
      <c r="K60" s="12"/>
      <c r="L60" s="14"/>
      <c r="M60" s="12"/>
    </row>
    <row r="61" spans="1:13" ht="11.65" customHeight="1" x14ac:dyDescent="0.15">
      <c r="A61" s="57" t="s">
        <v>104</v>
      </c>
      <c r="B61" s="58"/>
      <c r="C61" s="26" t="s">
        <v>105</v>
      </c>
      <c r="D61" s="38">
        <v>149318.06</v>
      </c>
      <c r="E61" s="38">
        <v>130000</v>
      </c>
      <c r="F61" s="38">
        <v>94649.98</v>
      </c>
      <c r="G61" s="13">
        <f t="shared" si="5"/>
        <v>72.807676923076926</v>
      </c>
      <c r="H61" s="1">
        <f t="shared" si="6"/>
        <v>-54668.08</v>
      </c>
      <c r="I61" s="12"/>
      <c r="J61" s="12"/>
      <c r="K61" s="12"/>
      <c r="L61" s="14"/>
      <c r="M61" s="12"/>
    </row>
    <row r="62" spans="1:13" ht="11.65" customHeight="1" x14ac:dyDescent="0.15">
      <c r="A62" s="57" t="s">
        <v>106</v>
      </c>
      <c r="B62" s="58"/>
      <c r="C62" s="26" t="s">
        <v>107</v>
      </c>
      <c r="D62" s="38">
        <v>16457.060000000001</v>
      </c>
      <c r="E62" s="38">
        <v>110000</v>
      </c>
      <c r="F62" s="38">
        <v>84649.98</v>
      </c>
      <c r="G62" s="13">
        <f t="shared" si="5"/>
        <v>76.954527272727262</v>
      </c>
      <c r="H62" s="1">
        <f t="shared" si="6"/>
        <v>68192.92</v>
      </c>
      <c r="I62" s="12"/>
      <c r="J62" s="12"/>
      <c r="K62" s="12"/>
      <c r="L62" s="14"/>
      <c r="M62" s="12"/>
    </row>
    <row r="63" spans="1:13" ht="29.85" customHeight="1" x14ac:dyDescent="0.15">
      <c r="A63" s="57" t="s">
        <v>108</v>
      </c>
      <c r="B63" s="58"/>
      <c r="C63" s="26" t="s">
        <v>109</v>
      </c>
      <c r="D63" s="38">
        <v>47550</v>
      </c>
      <c r="E63" s="38">
        <v>20000</v>
      </c>
      <c r="F63" s="38">
        <v>10000</v>
      </c>
      <c r="G63" s="13">
        <f t="shared" si="5"/>
        <v>50</v>
      </c>
      <c r="H63" s="1">
        <f t="shared" si="6"/>
        <v>-37550</v>
      </c>
      <c r="I63" s="12"/>
      <c r="J63" s="12"/>
      <c r="K63" s="12"/>
      <c r="L63" s="14"/>
      <c r="M63" s="12"/>
    </row>
    <row r="64" spans="1:13" ht="11.65" customHeight="1" x14ac:dyDescent="0.15">
      <c r="A64" s="57" t="s">
        <v>110</v>
      </c>
      <c r="B64" s="58"/>
      <c r="C64" s="26" t="s">
        <v>111</v>
      </c>
      <c r="D64" s="38">
        <v>85311</v>
      </c>
      <c r="E64" s="38"/>
      <c r="F64" s="38"/>
      <c r="G64" s="13"/>
      <c r="H64" s="1">
        <f t="shared" si="6"/>
        <v>-85311</v>
      </c>
      <c r="I64" s="12"/>
      <c r="J64" s="12"/>
      <c r="K64" s="12"/>
      <c r="L64" s="14"/>
      <c r="M64" s="12"/>
    </row>
    <row r="65" spans="1:13" ht="21" customHeight="1" x14ac:dyDescent="0.15">
      <c r="A65" s="57" t="s">
        <v>112</v>
      </c>
      <c r="B65" s="58"/>
      <c r="C65" s="26" t="s">
        <v>113</v>
      </c>
      <c r="D65" s="12"/>
      <c r="E65" s="38"/>
      <c r="F65" s="38"/>
      <c r="G65" s="13"/>
      <c r="H65" s="1"/>
      <c r="I65" s="12"/>
      <c r="J65" s="12"/>
      <c r="K65" s="12"/>
      <c r="L65" s="14"/>
      <c r="M65" s="12"/>
    </row>
    <row r="66" spans="1:13" ht="21" customHeight="1" x14ac:dyDescent="0.15">
      <c r="A66" s="57" t="s">
        <v>114</v>
      </c>
      <c r="B66" s="58"/>
      <c r="C66" s="26" t="s">
        <v>115</v>
      </c>
      <c r="D66" s="38">
        <v>725096.51</v>
      </c>
      <c r="E66" s="38">
        <v>93490</v>
      </c>
      <c r="F66" s="38">
        <v>48937.380000000005</v>
      </c>
      <c r="G66" s="13">
        <f t="shared" ref="G66:G77" si="7">F66/E66*100</f>
        <v>52.345042250508079</v>
      </c>
      <c r="H66" s="1">
        <f t="shared" ref="H66:H80" si="8">F66-D66</f>
        <v>-676159.13</v>
      </c>
      <c r="I66" s="12"/>
      <c r="J66" s="12"/>
      <c r="K66" s="12"/>
      <c r="L66" s="14"/>
      <c r="M66" s="12"/>
    </row>
    <row r="67" spans="1:13" ht="11.65" customHeight="1" x14ac:dyDescent="0.15">
      <c r="A67" s="57" t="s">
        <v>116</v>
      </c>
      <c r="B67" s="58"/>
      <c r="C67" s="26" t="s">
        <v>117</v>
      </c>
      <c r="D67" s="38">
        <v>362213.98</v>
      </c>
      <c r="E67" s="38">
        <v>82198</v>
      </c>
      <c r="F67" s="38">
        <v>46967.26</v>
      </c>
      <c r="G67" s="13">
        <f t="shared" si="7"/>
        <v>57.1391761356724</v>
      </c>
      <c r="H67" s="1">
        <f t="shared" si="8"/>
        <v>-315246.71999999997</v>
      </c>
      <c r="I67" s="12"/>
      <c r="J67" s="12"/>
      <c r="K67" s="12"/>
      <c r="L67" s="14"/>
      <c r="M67" s="12"/>
    </row>
    <row r="68" spans="1:13" ht="29.85" customHeight="1" x14ac:dyDescent="0.15">
      <c r="A68" s="57" t="s">
        <v>118</v>
      </c>
      <c r="B68" s="58"/>
      <c r="C68" s="26" t="s">
        <v>119</v>
      </c>
      <c r="D68" s="38">
        <v>41800</v>
      </c>
      <c r="E68" s="38">
        <v>36000</v>
      </c>
      <c r="F68" s="38">
        <v>11320</v>
      </c>
      <c r="G68" s="13">
        <f t="shared" si="7"/>
        <v>31.444444444444446</v>
      </c>
      <c r="H68" s="1">
        <f t="shared" si="8"/>
        <v>-30480</v>
      </c>
      <c r="I68" s="12"/>
      <c r="J68" s="12"/>
      <c r="K68" s="12"/>
      <c r="L68" s="14"/>
      <c r="M68" s="12"/>
    </row>
    <row r="69" spans="1:13" ht="11.65" customHeight="1" x14ac:dyDescent="0.15">
      <c r="A69" s="57" t="s">
        <v>120</v>
      </c>
      <c r="B69" s="58"/>
      <c r="C69" s="26" t="s">
        <v>121</v>
      </c>
      <c r="D69" s="38">
        <v>300303.98</v>
      </c>
      <c r="E69" s="38">
        <v>42708</v>
      </c>
      <c r="F69" s="38">
        <v>32157.260000000002</v>
      </c>
      <c r="G69" s="13">
        <f t="shared" si="7"/>
        <v>75.295635478130563</v>
      </c>
      <c r="H69" s="1">
        <f t="shared" si="8"/>
        <v>-268146.71999999997</v>
      </c>
      <c r="I69" s="12"/>
      <c r="J69" s="12"/>
      <c r="K69" s="12"/>
      <c r="L69" s="14"/>
      <c r="M69" s="12"/>
    </row>
    <row r="70" spans="1:13" ht="21" customHeight="1" x14ac:dyDescent="0.15">
      <c r="A70" s="57" t="s">
        <v>122</v>
      </c>
      <c r="B70" s="58"/>
      <c r="C70" s="26" t="s">
        <v>123</v>
      </c>
      <c r="D70" s="38">
        <v>20110</v>
      </c>
      <c r="E70" s="38">
        <v>3490</v>
      </c>
      <c r="F70" s="38">
        <v>3490</v>
      </c>
      <c r="G70" s="13">
        <f t="shared" si="7"/>
        <v>100</v>
      </c>
      <c r="H70" s="1">
        <f t="shared" si="8"/>
        <v>-16620</v>
      </c>
      <c r="I70" s="12"/>
      <c r="J70" s="12"/>
      <c r="K70" s="12"/>
      <c r="L70" s="14"/>
      <c r="M70" s="12"/>
    </row>
    <row r="71" spans="1:13" ht="21" customHeight="1" x14ac:dyDescent="0.15">
      <c r="A71" s="57" t="s">
        <v>124</v>
      </c>
      <c r="B71" s="58"/>
      <c r="C71" s="26" t="s">
        <v>125</v>
      </c>
      <c r="D71" s="38">
        <v>347774.26</v>
      </c>
      <c r="E71" s="38"/>
      <c r="F71" s="38"/>
      <c r="G71" s="13"/>
      <c r="H71" s="1">
        <f t="shared" si="8"/>
        <v>-347774.26</v>
      </c>
      <c r="I71" s="12"/>
      <c r="J71" s="12"/>
      <c r="K71" s="12"/>
      <c r="L71" s="14"/>
      <c r="M71" s="12"/>
    </row>
    <row r="72" spans="1:13" ht="29.85" customHeight="1" x14ac:dyDescent="0.15">
      <c r="A72" s="57" t="s">
        <v>126</v>
      </c>
      <c r="B72" s="58"/>
      <c r="C72" s="26" t="s">
        <v>127</v>
      </c>
      <c r="D72" s="38">
        <v>347774.26</v>
      </c>
      <c r="E72" s="38"/>
      <c r="F72" s="38"/>
      <c r="G72" s="13"/>
      <c r="H72" s="1">
        <f t="shared" si="8"/>
        <v>-347774.26</v>
      </c>
      <c r="I72" s="12"/>
      <c r="J72" s="12"/>
      <c r="K72" s="12"/>
      <c r="L72" s="14"/>
      <c r="M72" s="12"/>
    </row>
    <row r="73" spans="1:13" ht="11.65" customHeight="1" x14ac:dyDescent="0.15">
      <c r="A73" s="57" t="s">
        <v>128</v>
      </c>
      <c r="B73" s="58"/>
      <c r="C73" s="26" t="s">
        <v>129</v>
      </c>
      <c r="D73" s="38">
        <v>15108.27</v>
      </c>
      <c r="E73" s="38">
        <v>10000</v>
      </c>
      <c r="F73" s="38">
        <v>678.12</v>
      </c>
      <c r="G73" s="13">
        <f t="shared" si="7"/>
        <v>6.7812000000000001</v>
      </c>
      <c r="H73" s="1">
        <f t="shared" si="8"/>
        <v>-14430.15</v>
      </c>
      <c r="I73" s="12"/>
      <c r="J73" s="12"/>
      <c r="K73" s="12"/>
      <c r="L73" s="14"/>
      <c r="M73" s="12"/>
    </row>
    <row r="74" spans="1:13" ht="29.85" customHeight="1" x14ac:dyDescent="0.15">
      <c r="A74" s="57" t="s">
        <v>130</v>
      </c>
      <c r="B74" s="58"/>
      <c r="C74" s="26" t="s">
        <v>131</v>
      </c>
      <c r="D74" s="38">
        <v>12861.62</v>
      </c>
      <c r="E74" s="38">
        <v>10000</v>
      </c>
      <c r="F74" s="38">
        <v>678.12</v>
      </c>
      <c r="G74" s="13">
        <f t="shared" si="7"/>
        <v>6.7812000000000001</v>
      </c>
      <c r="H74" s="1">
        <f t="shared" si="8"/>
        <v>-12183.5</v>
      </c>
      <c r="I74" s="12"/>
      <c r="J74" s="12"/>
      <c r="K74" s="12"/>
      <c r="L74" s="14"/>
      <c r="M74" s="12"/>
    </row>
    <row r="75" spans="1:13" ht="11.65" customHeight="1" x14ac:dyDescent="0.15">
      <c r="A75" s="57" t="s">
        <v>132</v>
      </c>
      <c r="B75" s="58"/>
      <c r="C75" s="26" t="s">
        <v>133</v>
      </c>
      <c r="D75" s="38">
        <v>2.65</v>
      </c>
      <c r="E75" s="12"/>
      <c r="F75" s="38"/>
      <c r="G75" s="13"/>
      <c r="H75" s="1">
        <f t="shared" si="8"/>
        <v>-2.65</v>
      </c>
      <c r="I75" s="12"/>
      <c r="J75" s="12"/>
      <c r="K75" s="12"/>
      <c r="L75" s="14"/>
      <c r="M75" s="12"/>
    </row>
    <row r="76" spans="1:13" ht="21" customHeight="1" x14ac:dyDescent="0.15">
      <c r="A76" s="57" t="s">
        <v>134</v>
      </c>
      <c r="B76" s="58"/>
      <c r="C76" s="26" t="s">
        <v>135</v>
      </c>
      <c r="D76" s="38">
        <v>2244</v>
      </c>
      <c r="E76" s="1"/>
      <c r="F76" s="38"/>
      <c r="G76" s="13"/>
      <c r="H76" s="1">
        <f t="shared" si="8"/>
        <v>-2244</v>
      </c>
      <c r="I76" s="12"/>
      <c r="J76" s="12"/>
      <c r="K76" s="12"/>
      <c r="L76" s="14"/>
      <c r="M76" s="12"/>
    </row>
    <row r="77" spans="1:13" s="56" customFormat="1" ht="46.9" customHeight="1" x14ac:dyDescent="0.15">
      <c r="A77" s="57" t="s">
        <v>235</v>
      </c>
      <c r="B77" s="58"/>
      <c r="C77" s="26">
        <v>22130000</v>
      </c>
      <c r="D77" s="38"/>
      <c r="E77" s="1">
        <v>1292</v>
      </c>
      <c r="F77" s="38">
        <v>1292</v>
      </c>
      <c r="G77" s="13">
        <f t="shared" si="7"/>
        <v>100</v>
      </c>
      <c r="H77" s="1">
        <f t="shared" si="8"/>
        <v>1292</v>
      </c>
      <c r="I77" s="1"/>
      <c r="J77" s="1"/>
      <c r="K77" s="1"/>
      <c r="L77" s="13"/>
      <c r="M77" s="1"/>
    </row>
    <row r="78" spans="1:13" ht="11.65" customHeight="1" x14ac:dyDescent="0.15">
      <c r="A78" s="57" t="s">
        <v>136</v>
      </c>
      <c r="B78" s="58"/>
      <c r="C78" s="26" t="s">
        <v>137</v>
      </c>
      <c r="D78" s="38">
        <v>531701.14</v>
      </c>
      <c r="E78" s="1">
        <v>400000</v>
      </c>
      <c r="F78" s="38">
        <v>368528.07</v>
      </c>
      <c r="G78" s="13">
        <f>F78/E78*100</f>
        <v>92.132017499999989</v>
      </c>
      <c r="H78" s="1">
        <f t="shared" si="8"/>
        <v>-163173.07</v>
      </c>
      <c r="I78" s="38">
        <v>5026</v>
      </c>
      <c r="J78" s="38"/>
      <c r="K78" s="38"/>
      <c r="L78" s="14"/>
      <c r="M78" s="12">
        <f>K78-I78</f>
        <v>-5026</v>
      </c>
    </row>
    <row r="79" spans="1:13" ht="11.65" customHeight="1" x14ac:dyDescent="0.15">
      <c r="A79" s="57" t="s">
        <v>104</v>
      </c>
      <c r="B79" s="58"/>
      <c r="C79" s="26" t="s">
        <v>138</v>
      </c>
      <c r="D79" s="38">
        <v>531701.14</v>
      </c>
      <c r="E79" s="1">
        <v>400000</v>
      </c>
      <c r="F79" s="38">
        <v>368528.07</v>
      </c>
      <c r="G79" s="13">
        <f>F79/E79*100</f>
        <v>92.132017499999989</v>
      </c>
      <c r="H79" s="1">
        <f t="shared" si="8"/>
        <v>-163173.07</v>
      </c>
      <c r="I79" s="38">
        <v>5026</v>
      </c>
      <c r="J79" s="38"/>
      <c r="K79" s="38"/>
      <c r="L79" s="14"/>
      <c r="M79" s="12">
        <f>K79-I79</f>
        <v>-5026</v>
      </c>
    </row>
    <row r="80" spans="1:13" ht="11.65" customHeight="1" x14ac:dyDescent="0.15">
      <c r="A80" s="57" t="s">
        <v>104</v>
      </c>
      <c r="B80" s="58"/>
      <c r="C80" s="26" t="s">
        <v>139</v>
      </c>
      <c r="D80" s="38">
        <v>531701.14</v>
      </c>
      <c r="E80" s="1">
        <v>400000</v>
      </c>
      <c r="F80" s="38">
        <v>368528.07</v>
      </c>
      <c r="G80" s="13">
        <f>F80/E80*100</f>
        <v>92.132017499999989</v>
      </c>
      <c r="H80" s="1">
        <f t="shared" si="8"/>
        <v>-163173.07</v>
      </c>
      <c r="I80" s="38" t="s">
        <v>0</v>
      </c>
      <c r="J80" s="38"/>
      <c r="K80" s="38"/>
      <c r="L80" s="14"/>
      <c r="M80" s="12"/>
    </row>
    <row r="81" spans="1:13" ht="29.85" customHeight="1" x14ac:dyDescent="0.15">
      <c r="A81" s="57" t="s">
        <v>140</v>
      </c>
      <c r="B81" s="58"/>
      <c r="C81" s="26" t="s">
        <v>141</v>
      </c>
      <c r="D81" s="12"/>
      <c r="E81" s="12"/>
      <c r="F81" s="12"/>
      <c r="G81" s="13"/>
      <c r="H81" s="1"/>
      <c r="I81" s="38">
        <v>5026</v>
      </c>
      <c r="J81" s="38"/>
      <c r="K81" s="38"/>
      <c r="L81" s="14"/>
      <c r="M81" s="12">
        <f t="shared" ref="M81:M86" si="9">K81-I81</f>
        <v>-5026</v>
      </c>
    </row>
    <row r="82" spans="1:13" ht="11.65" customHeight="1" x14ac:dyDescent="0.15">
      <c r="A82" s="57" t="s">
        <v>142</v>
      </c>
      <c r="B82" s="58"/>
      <c r="C82" s="26" t="s">
        <v>143</v>
      </c>
      <c r="D82" s="12"/>
      <c r="E82" s="12"/>
      <c r="F82" s="12"/>
      <c r="G82" s="13"/>
      <c r="H82" s="1"/>
      <c r="I82" s="38">
        <v>3011320.99</v>
      </c>
      <c r="J82" s="38">
        <v>538600</v>
      </c>
      <c r="K82" s="38">
        <v>56698149.100000001</v>
      </c>
      <c r="L82" s="14">
        <f>K82/J82*100</f>
        <v>10526.949331600446</v>
      </c>
      <c r="M82" s="12">
        <f t="shared" si="9"/>
        <v>53686828.109999999</v>
      </c>
    </row>
    <row r="83" spans="1:13" ht="21" customHeight="1" x14ac:dyDescent="0.15">
      <c r="A83" s="57" t="s">
        <v>144</v>
      </c>
      <c r="B83" s="58"/>
      <c r="C83" s="26" t="s">
        <v>145</v>
      </c>
      <c r="D83" s="12"/>
      <c r="E83" s="12"/>
      <c r="F83" s="12"/>
      <c r="G83" s="13"/>
      <c r="H83" s="1"/>
      <c r="I83" s="38">
        <v>838503.82</v>
      </c>
      <c r="J83" s="38">
        <v>538600</v>
      </c>
      <c r="K83" s="38">
        <v>560654.12</v>
      </c>
      <c r="L83" s="14">
        <f>K83/J83*100</f>
        <v>104.09471221685853</v>
      </c>
      <c r="M83" s="12">
        <f t="shared" si="9"/>
        <v>-277849.69999999995</v>
      </c>
    </row>
    <row r="84" spans="1:13" ht="11.65" customHeight="1" x14ac:dyDescent="0.15">
      <c r="A84" s="57" t="s">
        <v>146</v>
      </c>
      <c r="B84" s="58"/>
      <c r="C84" s="26" t="s">
        <v>147</v>
      </c>
      <c r="D84" s="12"/>
      <c r="E84" s="12"/>
      <c r="F84" s="12"/>
      <c r="G84" s="13"/>
      <c r="H84" s="1"/>
      <c r="I84" s="38">
        <v>2172817.17</v>
      </c>
      <c r="J84" s="38"/>
      <c r="K84" s="38">
        <v>56137494.979999997</v>
      </c>
      <c r="L84" s="14"/>
      <c r="M84" s="12">
        <f t="shared" si="9"/>
        <v>53964677.809999995</v>
      </c>
    </row>
    <row r="85" spans="1:13" ht="11.65" customHeight="1" x14ac:dyDescent="0.15">
      <c r="A85" s="79" t="s">
        <v>148</v>
      </c>
      <c r="B85" s="80"/>
      <c r="C85" s="25" t="s">
        <v>149</v>
      </c>
      <c r="D85" s="38">
        <v>1018.04</v>
      </c>
      <c r="E85" s="1"/>
      <c r="F85" s="38"/>
      <c r="G85" s="13"/>
      <c r="H85" s="1">
        <f>F85-D85</f>
        <v>-1018.04</v>
      </c>
      <c r="I85" s="38">
        <v>14625</v>
      </c>
      <c r="J85" s="38"/>
      <c r="K85" s="38"/>
      <c r="L85" s="14"/>
      <c r="M85" s="12">
        <f t="shared" si="9"/>
        <v>-14625</v>
      </c>
    </row>
    <row r="86" spans="1:13" ht="11.65" customHeight="1" x14ac:dyDescent="0.15">
      <c r="A86" s="57" t="s">
        <v>150</v>
      </c>
      <c r="B86" s="58"/>
      <c r="C86" s="26" t="s">
        <v>151</v>
      </c>
      <c r="D86" s="38">
        <v>1018.04</v>
      </c>
      <c r="E86" s="1"/>
      <c r="F86" s="38"/>
      <c r="G86" s="13"/>
      <c r="H86" s="1">
        <f>F86-D86</f>
        <v>-1018.04</v>
      </c>
      <c r="I86" s="38">
        <v>14625</v>
      </c>
      <c r="J86" s="38"/>
      <c r="K86" s="38"/>
      <c r="L86" s="14"/>
      <c r="M86" s="12">
        <f t="shared" si="9"/>
        <v>-14625</v>
      </c>
    </row>
    <row r="87" spans="1:13" ht="48.75" customHeight="1" x14ac:dyDescent="0.15">
      <c r="A87" s="57" t="s">
        <v>152</v>
      </c>
      <c r="B87" s="58"/>
      <c r="C87" s="26" t="s">
        <v>153</v>
      </c>
      <c r="D87" s="38">
        <v>1000</v>
      </c>
      <c r="E87" s="1"/>
      <c r="F87" s="38"/>
      <c r="G87" s="13"/>
      <c r="H87" s="1">
        <f>F87-D87</f>
        <v>-1000</v>
      </c>
      <c r="I87" s="12"/>
      <c r="J87" s="12"/>
      <c r="K87" s="12"/>
      <c r="L87" s="14"/>
      <c r="M87" s="12"/>
    </row>
    <row r="88" spans="1:13" ht="52.5" customHeight="1" x14ac:dyDescent="0.15">
      <c r="A88" s="57" t="s">
        <v>154</v>
      </c>
      <c r="B88" s="58"/>
      <c r="C88" s="26" t="s">
        <v>155</v>
      </c>
      <c r="D88" s="38">
        <v>1000</v>
      </c>
      <c r="E88" s="1"/>
      <c r="F88" s="38"/>
      <c r="G88" s="13"/>
      <c r="H88" s="1">
        <f>F88-D88</f>
        <v>-1000</v>
      </c>
      <c r="I88" s="12"/>
      <c r="J88" s="12"/>
      <c r="K88" s="12"/>
      <c r="L88" s="14"/>
      <c r="M88" s="12"/>
    </row>
    <row r="89" spans="1:13" ht="21" customHeight="1" x14ac:dyDescent="0.15">
      <c r="A89" s="57" t="s">
        <v>156</v>
      </c>
      <c r="B89" s="58"/>
      <c r="C89" s="26" t="s">
        <v>157</v>
      </c>
      <c r="D89" s="38">
        <v>18.04</v>
      </c>
      <c r="E89" s="1"/>
      <c r="F89" s="38"/>
      <c r="G89" s="13"/>
      <c r="H89" s="1">
        <f>F89-D89</f>
        <v>-18.04</v>
      </c>
      <c r="I89" s="12"/>
      <c r="J89" s="12"/>
      <c r="K89" s="12"/>
      <c r="L89" s="14"/>
      <c r="M89" s="12"/>
    </row>
    <row r="90" spans="1:13" ht="21" customHeight="1" x14ac:dyDescent="0.15">
      <c r="A90" s="57" t="s">
        <v>158</v>
      </c>
      <c r="B90" s="58"/>
      <c r="C90" s="26" t="s">
        <v>159</v>
      </c>
      <c r="D90" s="12"/>
      <c r="E90" s="12"/>
      <c r="F90" s="12"/>
      <c r="G90" s="13"/>
      <c r="H90" s="1"/>
      <c r="I90" s="38">
        <v>14625</v>
      </c>
      <c r="J90" s="38"/>
      <c r="K90" s="38"/>
      <c r="L90" s="14"/>
      <c r="M90" s="12">
        <f>K90-I90</f>
        <v>-14625</v>
      </c>
    </row>
    <row r="91" spans="1:13" ht="11.65" customHeight="1" x14ac:dyDescent="0.15">
      <c r="A91" s="57" t="s">
        <v>160</v>
      </c>
      <c r="B91" s="58"/>
      <c r="C91" s="26" t="s">
        <v>161</v>
      </c>
      <c r="D91" s="12"/>
      <c r="E91" s="12"/>
      <c r="F91" s="12"/>
      <c r="G91" s="13"/>
      <c r="H91" s="1"/>
      <c r="I91" s="38" t="s">
        <v>0</v>
      </c>
      <c r="J91" s="38"/>
      <c r="K91" s="38"/>
      <c r="L91" s="14"/>
      <c r="M91" s="12"/>
    </row>
    <row r="92" spans="1:13" ht="11.65" customHeight="1" x14ac:dyDescent="0.15">
      <c r="A92" s="57" t="s">
        <v>162</v>
      </c>
      <c r="B92" s="58"/>
      <c r="C92" s="26" t="s">
        <v>163</v>
      </c>
      <c r="D92" s="12"/>
      <c r="E92" s="12"/>
      <c r="F92" s="12"/>
      <c r="G92" s="13"/>
      <c r="H92" s="1"/>
      <c r="I92" s="38" t="s">
        <v>0</v>
      </c>
      <c r="J92" s="38"/>
      <c r="K92" s="38"/>
      <c r="L92" s="14"/>
      <c r="M92" s="12"/>
    </row>
    <row r="93" spans="1:13" ht="38.85" customHeight="1" x14ac:dyDescent="0.15">
      <c r="A93" s="57" t="s">
        <v>164</v>
      </c>
      <c r="B93" s="58"/>
      <c r="C93" s="26" t="s">
        <v>165</v>
      </c>
      <c r="D93" s="12"/>
      <c r="E93" s="12"/>
      <c r="F93" s="12"/>
      <c r="G93" s="13"/>
      <c r="H93" s="1"/>
      <c r="I93" s="38" t="s">
        <v>0</v>
      </c>
      <c r="J93" s="38"/>
      <c r="K93" s="38"/>
      <c r="L93" s="14"/>
      <c r="M93" s="12"/>
    </row>
    <row r="94" spans="1:13" ht="11.65" customHeight="1" x14ac:dyDescent="0.15">
      <c r="A94" s="79" t="s">
        <v>166</v>
      </c>
      <c r="B94" s="80"/>
      <c r="C94" s="25" t="s">
        <v>167</v>
      </c>
      <c r="D94" s="38">
        <v>122490200</v>
      </c>
      <c r="E94" s="1">
        <v>258100300</v>
      </c>
      <c r="F94" s="38">
        <v>156459100</v>
      </c>
      <c r="G94" s="13">
        <f t="shared" ref="G94:G99" si="10">F94/E94*100</f>
        <v>60.619495599191474</v>
      </c>
      <c r="H94" s="1">
        <f t="shared" ref="H94:H99" si="11">F94-D94</f>
        <v>33968900</v>
      </c>
      <c r="I94" s="38" t="s">
        <v>0</v>
      </c>
      <c r="J94" s="38"/>
      <c r="K94" s="38"/>
      <c r="L94" s="14"/>
      <c r="M94" s="12"/>
    </row>
    <row r="95" spans="1:13" ht="11.65" customHeight="1" x14ac:dyDescent="0.15">
      <c r="A95" s="57" t="s">
        <v>168</v>
      </c>
      <c r="B95" s="58"/>
      <c r="C95" s="26" t="s">
        <v>169</v>
      </c>
      <c r="D95" s="38">
        <v>122490200</v>
      </c>
      <c r="E95" s="1">
        <v>258100300</v>
      </c>
      <c r="F95" s="38">
        <v>156459100</v>
      </c>
      <c r="G95" s="13">
        <f t="shared" si="10"/>
        <v>60.619495599191474</v>
      </c>
      <c r="H95" s="1">
        <f t="shared" si="11"/>
        <v>33968900</v>
      </c>
      <c r="I95" s="38" t="s">
        <v>0</v>
      </c>
      <c r="J95" s="38"/>
      <c r="K95" s="38"/>
      <c r="L95" s="14"/>
      <c r="M95" s="12"/>
    </row>
    <row r="96" spans="1:13" ht="11.65" customHeight="1" x14ac:dyDescent="0.15">
      <c r="A96" s="57" t="s">
        <v>170</v>
      </c>
      <c r="B96" s="58"/>
      <c r="C96" s="26" t="s">
        <v>171</v>
      </c>
      <c r="D96" s="38">
        <v>46180200</v>
      </c>
      <c r="E96" s="1">
        <v>158061600</v>
      </c>
      <c r="F96" s="38">
        <v>95107400</v>
      </c>
      <c r="G96" s="13">
        <f t="shared" si="10"/>
        <v>60.171097850458303</v>
      </c>
      <c r="H96" s="1">
        <f t="shared" si="11"/>
        <v>48927200</v>
      </c>
      <c r="I96" s="12"/>
      <c r="J96" s="12"/>
      <c r="K96" s="12"/>
      <c r="L96" s="14"/>
      <c r="M96" s="12"/>
    </row>
    <row r="97" spans="1:13" ht="11.65" customHeight="1" x14ac:dyDescent="0.15">
      <c r="A97" s="57" t="s">
        <v>172</v>
      </c>
      <c r="B97" s="58"/>
      <c r="C97" s="26" t="s">
        <v>173</v>
      </c>
      <c r="D97" s="38">
        <v>46180200</v>
      </c>
      <c r="E97" s="1">
        <v>125908600</v>
      </c>
      <c r="F97" s="38">
        <v>62954400</v>
      </c>
      <c r="G97" s="13">
        <f t="shared" si="10"/>
        <v>50.000079422692338</v>
      </c>
      <c r="H97" s="1">
        <f t="shared" si="11"/>
        <v>16774200</v>
      </c>
      <c r="I97" s="12"/>
      <c r="J97" s="12"/>
      <c r="K97" s="12"/>
      <c r="L97" s="14"/>
      <c r="M97" s="12"/>
    </row>
    <row r="98" spans="1:13" s="56" customFormat="1" ht="52.9" customHeight="1" x14ac:dyDescent="0.15">
      <c r="A98" s="57" t="s">
        <v>236</v>
      </c>
      <c r="B98" s="58"/>
      <c r="C98" s="26">
        <v>41021400</v>
      </c>
      <c r="D98" s="38"/>
      <c r="E98" s="1">
        <v>32153000</v>
      </c>
      <c r="F98" s="38">
        <v>32153000</v>
      </c>
      <c r="G98" s="13">
        <f t="shared" si="10"/>
        <v>100</v>
      </c>
      <c r="H98" s="1">
        <f t="shared" si="11"/>
        <v>32153000</v>
      </c>
      <c r="I98" s="1"/>
      <c r="J98" s="1"/>
      <c r="K98" s="1"/>
      <c r="L98" s="13"/>
      <c r="M98" s="1"/>
    </row>
    <row r="99" spans="1:13" ht="11.65" customHeight="1" x14ac:dyDescent="0.15">
      <c r="A99" s="57" t="s">
        <v>174</v>
      </c>
      <c r="B99" s="58"/>
      <c r="C99" s="26" t="s">
        <v>175</v>
      </c>
      <c r="D99" s="38">
        <v>76310000</v>
      </c>
      <c r="E99" s="1">
        <v>100038700</v>
      </c>
      <c r="F99" s="38">
        <v>61351700</v>
      </c>
      <c r="G99" s="13">
        <f t="shared" si="10"/>
        <v>61.327966077128146</v>
      </c>
      <c r="H99" s="1">
        <f t="shared" si="11"/>
        <v>-14958300</v>
      </c>
      <c r="I99" s="38" t="s">
        <v>0</v>
      </c>
      <c r="J99" s="38"/>
      <c r="K99" s="38"/>
      <c r="L99" s="14"/>
      <c r="M99" s="12"/>
    </row>
    <row r="100" spans="1:13" ht="35.25" customHeight="1" x14ac:dyDescent="0.15">
      <c r="A100" s="57" t="s">
        <v>176</v>
      </c>
      <c r="B100" s="58"/>
      <c r="C100" s="26" t="s">
        <v>177</v>
      </c>
      <c r="D100" s="38" t="s">
        <v>0</v>
      </c>
      <c r="E100" s="1"/>
      <c r="F100" s="38"/>
      <c r="G100" s="13"/>
      <c r="H100" s="1"/>
      <c r="I100" s="38" t="s">
        <v>0</v>
      </c>
      <c r="J100" s="38"/>
      <c r="K100" s="38"/>
      <c r="L100" s="14"/>
      <c r="M100" s="12"/>
    </row>
    <row r="101" spans="1:13" ht="11.65" customHeight="1" x14ac:dyDescent="0.15">
      <c r="A101" s="57" t="s">
        <v>178</v>
      </c>
      <c r="B101" s="58"/>
      <c r="C101" s="26" t="s">
        <v>179</v>
      </c>
      <c r="D101" s="38">
        <v>76310000</v>
      </c>
      <c r="E101" s="1">
        <v>100038700</v>
      </c>
      <c r="F101" s="38">
        <v>61351700</v>
      </c>
      <c r="G101" s="13">
        <f t="shared" ref="G101:G110" si="12">F101/E101*100</f>
        <v>61.327966077128146</v>
      </c>
      <c r="H101" s="1">
        <f t="shared" ref="H101:H113" si="13">F101-D101</f>
        <v>-14958300</v>
      </c>
      <c r="I101" s="12"/>
      <c r="J101" s="12"/>
      <c r="K101" s="12"/>
      <c r="L101" s="14"/>
      <c r="M101" s="12"/>
    </row>
    <row r="102" spans="1:13" ht="21" customHeight="1" x14ac:dyDescent="0.15">
      <c r="A102" s="57" t="s">
        <v>180</v>
      </c>
      <c r="B102" s="58"/>
      <c r="C102" s="26" t="s">
        <v>181</v>
      </c>
      <c r="D102" s="38">
        <v>4445900</v>
      </c>
      <c r="E102" s="1">
        <v>18772046.16</v>
      </c>
      <c r="F102" s="38">
        <v>18772046.16</v>
      </c>
      <c r="G102" s="13">
        <f t="shared" si="12"/>
        <v>100</v>
      </c>
      <c r="H102" s="1">
        <f t="shared" si="13"/>
        <v>14326146.16</v>
      </c>
      <c r="I102" s="12"/>
      <c r="J102" s="12"/>
      <c r="K102" s="12"/>
      <c r="L102" s="14"/>
      <c r="M102" s="12"/>
    </row>
    <row r="103" spans="1:13" ht="38.85" customHeight="1" x14ac:dyDescent="0.15">
      <c r="A103" s="57" t="s">
        <v>182</v>
      </c>
      <c r="B103" s="58"/>
      <c r="C103" s="26" t="s">
        <v>183</v>
      </c>
      <c r="D103" s="38">
        <v>635400</v>
      </c>
      <c r="E103" s="1"/>
      <c r="F103" s="38"/>
      <c r="G103" s="13"/>
      <c r="H103" s="1">
        <f t="shared" si="13"/>
        <v>-635400</v>
      </c>
      <c r="I103" s="12"/>
      <c r="J103" s="12"/>
      <c r="K103" s="12"/>
      <c r="L103" s="14"/>
      <c r="M103" s="12"/>
    </row>
    <row r="104" spans="1:13" s="56" customFormat="1" ht="12.6" customHeight="1" x14ac:dyDescent="0.15">
      <c r="A104" s="57" t="s">
        <v>233</v>
      </c>
      <c r="B104" s="58"/>
      <c r="C104" s="26">
        <v>41040400</v>
      </c>
      <c r="D104" s="38"/>
      <c r="E104" s="1">
        <v>18772046.16</v>
      </c>
      <c r="F104" s="38">
        <v>18772046.16</v>
      </c>
      <c r="G104" s="13">
        <f t="shared" si="12"/>
        <v>100</v>
      </c>
      <c r="H104" s="1">
        <f t="shared" si="13"/>
        <v>18772046.16</v>
      </c>
      <c r="I104" s="1"/>
      <c r="J104" s="1"/>
      <c r="K104" s="1"/>
      <c r="L104" s="13"/>
      <c r="M104" s="1"/>
    </row>
    <row r="105" spans="1:13" ht="38.85" customHeight="1" x14ac:dyDescent="0.15">
      <c r="A105" s="65" t="s">
        <v>217</v>
      </c>
      <c r="B105" s="66"/>
      <c r="C105" s="36" t="s">
        <v>218</v>
      </c>
      <c r="D105" s="38">
        <v>3810500</v>
      </c>
      <c r="E105" s="1"/>
      <c r="F105" s="38"/>
      <c r="G105" s="13"/>
      <c r="H105" s="1">
        <f t="shared" si="13"/>
        <v>-3810500</v>
      </c>
      <c r="I105" s="1"/>
      <c r="J105" s="1"/>
      <c r="K105" s="1"/>
      <c r="L105" s="13"/>
      <c r="M105" s="1"/>
    </row>
    <row r="106" spans="1:13" ht="11.65" customHeight="1" x14ac:dyDescent="0.15">
      <c r="A106" s="57" t="s">
        <v>184</v>
      </c>
      <c r="B106" s="58"/>
      <c r="C106" s="26" t="s">
        <v>185</v>
      </c>
      <c r="D106" s="38">
        <v>1477369.31</v>
      </c>
      <c r="E106" s="1">
        <v>3861489.1</v>
      </c>
      <c r="F106" s="38">
        <v>2515464.9</v>
      </c>
      <c r="G106" s="13">
        <f t="shared" si="12"/>
        <v>65.14235402088795</v>
      </c>
      <c r="H106" s="1">
        <f t="shared" si="13"/>
        <v>1038095.5899999999</v>
      </c>
      <c r="I106" s="12"/>
      <c r="J106" s="12"/>
      <c r="K106" s="12"/>
      <c r="L106" s="14"/>
      <c r="M106" s="12"/>
    </row>
    <row r="107" spans="1:13" s="56" customFormat="1" ht="46.9" customHeight="1" x14ac:dyDescent="0.15">
      <c r="A107" s="57" t="s">
        <v>237</v>
      </c>
      <c r="B107" s="58"/>
      <c r="C107" s="26">
        <v>41050600</v>
      </c>
      <c r="D107" s="38"/>
      <c r="E107" s="1">
        <v>1607212.1</v>
      </c>
      <c r="F107" s="38">
        <v>1607212.1</v>
      </c>
      <c r="G107" s="13">
        <f t="shared" si="12"/>
        <v>100</v>
      </c>
      <c r="H107" s="1">
        <f t="shared" si="13"/>
        <v>1607212.1</v>
      </c>
      <c r="I107" s="1"/>
      <c r="J107" s="1"/>
      <c r="K107" s="1"/>
      <c r="L107" s="13"/>
      <c r="M107" s="1"/>
    </row>
    <row r="108" spans="1:13" ht="21" customHeight="1" x14ac:dyDescent="0.15">
      <c r="A108" s="57" t="s">
        <v>186</v>
      </c>
      <c r="B108" s="58"/>
      <c r="C108" s="26" t="s">
        <v>187</v>
      </c>
      <c r="D108" s="38">
        <v>416228.01</v>
      </c>
      <c r="E108" s="1">
        <v>670400</v>
      </c>
      <c r="F108" s="38">
        <v>337352.45</v>
      </c>
      <c r="G108" s="13">
        <f t="shared" si="12"/>
        <v>50.321069510739861</v>
      </c>
      <c r="H108" s="1">
        <f t="shared" si="13"/>
        <v>-78875.56</v>
      </c>
      <c r="I108" s="12"/>
      <c r="J108" s="12"/>
      <c r="K108" s="12"/>
      <c r="L108" s="14"/>
      <c r="M108" s="12"/>
    </row>
    <row r="109" spans="1:13" ht="45.75" customHeight="1" x14ac:dyDescent="0.15">
      <c r="A109" s="57" t="s">
        <v>188</v>
      </c>
      <c r="B109" s="58"/>
      <c r="C109" s="26" t="s">
        <v>189</v>
      </c>
      <c r="D109" s="38">
        <v>308495</v>
      </c>
      <c r="E109" s="1">
        <v>598000</v>
      </c>
      <c r="F109" s="38">
        <v>299025</v>
      </c>
      <c r="G109" s="13">
        <f t="shared" si="12"/>
        <v>50.004180602006684</v>
      </c>
      <c r="H109" s="1">
        <f t="shared" si="13"/>
        <v>-9470</v>
      </c>
      <c r="I109" s="12"/>
      <c r="J109" s="12"/>
      <c r="K109" s="12"/>
      <c r="L109" s="14"/>
      <c r="M109" s="12"/>
    </row>
    <row r="110" spans="1:13" ht="11.65" customHeight="1" x14ac:dyDescent="0.15">
      <c r="A110" s="57" t="s">
        <v>190</v>
      </c>
      <c r="B110" s="58"/>
      <c r="C110" s="27" t="s">
        <v>191</v>
      </c>
      <c r="D110" s="38">
        <v>570646.30000000005</v>
      </c>
      <c r="E110" s="5">
        <v>985877</v>
      </c>
      <c r="F110" s="38">
        <v>271875.34999999998</v>
      </c>
      <c r="G110" s="15">
        <f t="shared" si="12"/>
        <v>27.577005042211145</v>
      </c>
      <c r="H110" s="5">
        <f t="shared" si="13"/>
        <v>-298770.95000000007</v>
      </c>
      <c r="I110" s="5"/>
      <c r="J110" s="5"/>
      <c r="K110" s="5"/>
      <c r="L110" s="15"/>
      <c r="M110" s="5"/>
    </row>
    <row r="111" spans="1:13" ht="33.75" customHeight="1" x14ac:dyDescent="0.15">
      <c r="A111" s="57" t="s">
        <v>192</v>
      </c>
      <c r="B111" s="81"/>
      <c r="C111" s="34" t="s">
        <v>193</v>
      </c>
      <c r="D111" s="6"/>
      <c r="E111" s="6"/>
      <c r="F111" s="6"/>
      <c r="G111" s="16"/>
      <c r="H111" s="6"/>
      <c r="I111" s="6"/>
      <c r="J111" s="6"/>
      <c r="K111" s="6"/>
      <c r="L111" s="16"/>
      <c r="M111" s="6"/>
    </row>
    <row r="112" spans="1:13" ht="54.6" customHeight="1" x14ac:dyDescent="0.15">
      <c r="A112" s="65" t="s">
        <v>219</v>
      </c>
      <c r="B112" s="84"/>
      <c r="C112" s="37" t="s">
        <v>220</v>
      </c>
      <c r="D112" s="38">
        <v>182000</v>
      </c>
      <c r="E112" s="6"/>
      <c r="F112" s="38"/>
      <c r="G112" s="16"/>
      <c r="H112" s="6">
        <f t="shared" si="13"/>
        <v>-182000</v>
      </c>
      <c r="I112" s="6"/>
      <c r="J112" s="6"/>
      <c r="K112" s="6"/>
      <c r="L112" s="16"/>
      <c r="M112" s="6"/>
    </row>
    <row r="113" spans="1:13" s="29" customFormat="1" ht="11.65" customHeight="1" x14ac:dyDescent="0.15">
      <c r="A113" s="82" t="s">
        <v>194</v>
      </c>
      <c r="B113" s="83"/>
      <c r="C113" s="31" t="s">
        <v>195</v>
      </c>
      <c r="D113" s="39">
        <v>262853260.63999999</v>
      </c>
      <c r="E113" s="51">
        <v>642756335.25999999</v>
      </c>
      <c r="F113" s="39">
        <v>609233823.55999994</v>
      </c>
      <c r="G113" s="33">
        <f>F113/E113*100</f>
        <v>94.784569227708985</v>
      </c>
      <c r="H113" s="32">
        <f t="shared" si="13"/>
        <v>346380562.91999996</v>
      </c>
      <c r="I113" s="39">
        <v>3168146.38</v>
      </c>
      <c r="J113" s="39">
        <v>668600</v>
      </c>
      <c r="K113" s="39">
        <v>56730134.270000003</v>
      </c>
      <c r="L113" s="33">
        <f>K113/J113*100</f>
        <v>8484.9138902183677</v>
      </c>
      <c r="M113" s="32">
        <f>K113-I113</f>
        <v>53561987.890000001</v>
      </c>
    </row>
    <row r="114" spans="1:13" s="4" customFormat="1" ht="13.7" customHeight="1" x14ac:dyDescent="0.15">
      <c r="A114" s="94" t="s">
        <v>199</v>
      </c>
      <c r="B114" s="94"/>
      <c r="C114" s="28"/>
      <c r="D114" s="17"/>
      <c r="E114" s="88"/>
      <c r="F114" s="88"/>
      <c r="G114" s="18"/>
      <c r="H114" s="19"/>
      <c r="I114" s="17" t="s">
        <v>0</v>
      </c>
      <c r="J114" s="17"/>
      <c r="K114" s="17"/>
      <c r="L114" s="89"/>
      <c r="M114" s="89"/>
    </row>
    <row r="115" spans="1:13" s="4" customFormat="1" ht="13.5" customHeight="1" x14ac:dyDescent="0.15">
      <c r="A115" s="91" t="s">
        <v>201</v>
      </c>
      <c r="B115" s="92"/>
      <c r="C115" s="8" t="s">
        <v>212</v>
      </c>
      <c r="D115" s="38">
        <v>37432569.270000003</v>
      </c>
      <c r="E115" s="52">
        <v>67359614</v>
      </c>
      <c r="F115" s="52">
        <v>32109720.199999999</v>
      </c>
      <c r="G115" s="16">
        <f t="shared" ref="G115:G127" si="14">F115/E115*100</f>
        <v>47.669097688119173</v>
      </c>
      <c r="H115" s="6">
        <f t="shared" ref="H115:H126" si="15">F115-D115</f>
        <v>-5322849.070000004</v>
      </c>
      <c r="I115" s="38" t="s">
        <v>0</v>
      </c>
      <c r="J115" s="52"/>
      <c r="K115" s="52">
        <v>10885141.109999999</v>
      </c>
      <c r="L115" s="16"/>
      <c r="M115" s="55"/>
    </row>
    <row r="116" spans="1:13" s="4" customFormat="1" ht="11.25" x14ac:dyDescent="0.15">
      <c r="A116" s="91" t="s">
        <v>202</v>
      </c>
      <c r="B116" s="92"/>
      <c r="C116" s="7">
        <v>1000</v>
      </c>
      <c r="D116" s="38">
        <v>145891070.52000001</v>
      </c>
      <c r="E116" s="52">
        <v>185733702.15000001</v>
      </c>
      <c r="F116" s="52">
        <v>96714402.739999995</v>
      </c>
      <c r="G116" s="16">
        <f t="shared" si="14"/>
        <v>52.071542009049431</v>
      </c>
      <c r="H116" s="6">
        <f t="shared" si="15"/>
        <v>-49176667.780000016</v>
      </c>
      <c r="I116" s="38">
        <v>793735.41</v>
      </c>
      <c r="J116" s="52">
        <v>524600</v>
      </c>
      <c r="K116" s="52">
        <v>3091251.99</v>
      </c>
      <c r="L116" s="16">
        <f>K116/J116*100</f>
        <v>589.25886199008778</v>
      </c>
      <c r="M116" s="55">
        <f t="shared" ref="M116:M120" si="16">K116-I116</f>
        <v>2297516.58</v>
      </c>
    </row>
    <row r="117" spans="1:13" s="4" customFormat="1" ht="11.25" x14ac:dyDescent="0.15">
      <c r="A117" s="91" t="s">
        <v>203</v>
      </c>
      <c r="B117" s="92"/>
      <c r="C117" s="7">
        <v>2000</v>
      </c>
      <c r="D117" s="38">
        <v>11183981.4</v>
      </c>
      <c r="E117" s="52">
        <v>21651000</v>
      </c>
      <c r="F117" s="52">
        <v>7887662.0700000003</v>
      </c>
      <c r="G117" s="16">
        <f t="shared" si="14"/>
        <v>36.430936538728005</v>
      </c>
      <c r="H117" s="6">
        <f t="shared" si="15"/>
        <v>-3296319.33</v>
      </c>
      <c r="I117" s="38" t="s">
        <v>0</v>
      </c>
      <c r="J117" s="38"/>
      <c r="K117" s="38"/>
      <c r="L117" s="16"/>
      <c r="M117" s="55"/>
    </row>
    <row r="118" spans="1:13" s="4" customFormat="1" ht="11.25" x14ac:dyDescent="0.15">
      <c r="A118" s="91" t="s">
        <v>204</v>
      </c>
      <c r="B118" s="92"/>
      <c r="C118" s="7">
        <v>3000</v>
      </c>
      <c r="D118" s="38">
        <v>12227717.24</v>
      </c>
      <c r="E118" s="52">
        <v>30796339.550000001</v>
      </c>
      <c r="F118" s="52">
        <v>11796262.92</v>
      </c>
      <c r="G118" s="16">
        <f t="shared" si="14"/>
        <v>38.30410721653444</v>
      </c>
      <c r="H118" s="6">
        <f t="shared" si="15"/>
        <v>-431454.3200000003</v>
      </c>
      <c r="I118" s="38">
        <v>1971882.66</v>
      </c>
      <c r="J118" s="52">
        <v>1628212.1</v>
      </c>
      <c r="K118" s="52">
        <v>39074797.07</v>
      </c>
      <c r="L118" s="16">
        <f t="shared" ref="L118:L126" si="17">K118/J118*100</f>
        <v>2399.8591504141259</v>
      </c>
      <c r="M118" s="55">
        <f t="shared" si="16"/>
        <v>37102914.410000004</v>
      </c>
    </row>
    <row r="119" spans="1:13" s="4" customFormat="1" ht="11.25" x14ac:dyDescent="0.15">
      <c r="A119" s="91" t="s">
        <v>205</v>
      </c>
      <c r="B119" s="92"/>
      <c r="C119" s="7">
        <v>4000</v>
      </c>
      <c r="D119" s="38">
        <v>9747594.9299999997</v>
      </c>
      <c r="E119" s="52">
        <v>14846828.720000001</v>
      </c>
      <c r="F119" s="52">
        <v>5798756.04</v>
      </c>
      <c r="G119" s="16">
        <f t="shared" si="14"/>
        <v>39.057203052316211</v>
      </c>
      <c r="H119" s="6">
        <f t="shared" si="15"/>
        <v>-3948838.8899999997</v>
      </c>
      <c r="I119" s="38">
        <v>149204.06</v>
      </c>
      <c r="J119" s="52">
        <v>3000</v>
      </c>
      <c r="K119" s="52">
        <v>90203.64</v>
      </c>
      <c r="L119" s="16">
        <f t="shared" si="17"/>
        <v>3006.788</v>
      </c>
      <c r="M119" s="55">
        <f t="shared" si="16"/>
        <v>-59000.42</v>
      </c>
    </row>
    <row r="120" spans="1:13" s="4" customFormat="1" ht="11.25" x14ac:dyDescent="0.15">
      <c r="A120" s="91" t="s">
        <v>206</v>
      </c>
      <c r="B120" s="92"/>
      <c r="C120" s="7">
        <v>5000</v>
      </c>
      <c r="D120" s="38">
        <v>2844323.16</v>
      </c>
      <c r="E120" s="52">
        <v>2303907.2200000002</v>
      </c>
      <c r="F120" s="52">
        <v>1267451.22</v>
      </c>
      <c r="G120" s="16">
        <f t="shared" si="14"/>
        <v>55.013118974469812</v>
      </c>
      <c r="H120" s="6">
        <f t="shared" si="15"/>
        <v>-1576871.9400000002</v>
      </c>
      <c r="I120" s="38">
        <v>10534.6</v>
      </c>
      <c r="J120" s="52"/>
      <c r="K120" s="38"/>
      <c r="L120" s="16"/>
      <c r="M120" s="55">
        <f t="shared" si="16"/>
        <v>-10534.6</v>
      </c>
    </row>
    <row r="121" spans="1:13" s="4" customFormat="1" ht="11.25" customHeight="1" x14ac:dyDescent="0.15">
      <c r="A121" s="91" t="s">
        <v>207</v>
      </c>
      <c r="B121" s="92"/>
      <c r="C121" s="7">
        <v>6000</v>
      </c>
      <c r="D121" s="38">
        <v>11919717.199999999</v>
      </c>
      <c r="E121" s="52">
        <v>98314000</v>
      </c>
      <c r="F121" s="52">
        <v>13955109.869999999</v>
      </c>
      <c r="G121" s="16">
        <f t="shared" si="14"/>
        <v>14.194427924812336</v>
      </c>
      <c r="H121" s="6">
        <f t="shared" si="15"/>
        <v>2035392.67</v>
      </c>
      <c r="I121" s="38" t="s">
        <v>0</v>
      </c>
      <c r="J121" s="52">
        <v>43926000</v>
      </c>
      <c r="K121" s="52">
        <v>14604900.4</v>
      </c>
      <c r="L121" s="16">
        <f t="shared" si="17"/>
        <v>33.248874015389518</v>
      </c>
      <c r="M121" s="55"/>
    </row>
    <row r="122" spans="1:13" s="4" customFormat="1" ht="11.25" x14ac:dyDescent="0.15">
      <c r="A122" s="91" t="s">
        <v>208</v>
      </c>
      <c r="B122" s="92"/>
      <c r="C122" s="7">
        <v>7000</v>
      </c>
      <c r="D122" s="38">
        <v>362604.88</v>
      </c>
      <c r="E122" s="52">
        <v>737600</v>
      </c>
      <c r="F122" s="52">
        <v>268117.26</v>
      </c>
      <c r="G122" s="16">
        <f t="shared" si="14"/>
        <v>36.349953904555313</v>
      </c>
      <c r="H122" s="6">
        <f t="shared" si="15"/>
        <v>-94487.62</v>
      </c>
      <c r="I122" s="38" t="s">
        <v>0</v>
      </c>
      <c r="J122" s="52">
        <v>2650100</v>
      </c>
      <c r="K122" s="38"/>
      <c r="L122" s="16"/>
      <c r="M122" s="55"/>
    </row>
    <row r="123" spans="1:13" s="4" customFormat="1" ht="11.25" x14ac:dyDescent="0.15">
      <c r="A123" s="91" t="s">
        <v>209</v>
      </c>
      <c r="B123" s="92"/>
      <c r="C123" s="7">
        <v>8000</v>
      </c>
      <c r="D123" s="38">
        <v>6739269.5700000003</v>
      </c>
      <c r="E123" s="52">
        <v>54094637.520000003</v>
      </c>
      <c r="F123" s="52">
        <v>19885990.949999999</v>
      </c>
      <c r="G123" s="16">
        <f t="shared" si="14"/>
        <v>36.761482952256962</v>
      </c>
      <c r="H123" s="6">
        <f t="shared" si="15"/>
        <v>13146721.379999999</v>
      </c>
      <c r="I123" s="38" t="s">
        <v>0</v>
      </c>
      <c r="J123" s="52">
        <v>29237013</v>
      </c>
      <c r="K123" s="52">
        <v>28744765.559999999</v>
      </c>
      <c r="L123" s="16">
        <f t="shared" si="17"/>
        <v>98.316355230953306</v>
      </c>
      <c r="M123" s="55"/>
    </row>
    <row r="124" spans="1:13" s="4" customFormat="1" ht="27" customHeight="1" x14ac:dyDescent="0.15">
      <c r="A124" s="91" t="s">
        <v>210</v>
      </c>
      <c r="B124" s="92"/>
      <c r="C124" s="7">
        <v>9800</v>
      </c>
      <c r="D124" s="38">
        <v>50000</v>
      </c>
      <c r="E124" s="52">
        <v>23984350</v>
      </c>
      <c r="F124" s="52">
        <v>23981350</v>
      </c>
      <c r="G124" s="16">
        <f t="shared" si="14"/>
        <v>99.987491843639702</v>
      </c>
      <c r="H124" s="6">
        <f t="shared" si="15"/>
        <v>23931350</v>
      </c>
      <c r="I124" s="38" t="s">
        <v>0</v>
      </c>
      <c r="J124" s="52">
        <v>46192650</v>
      </c>
      <c r="K124" s="52">
        <v>41327000</v>
      </c>
      <c r="L124" s="16">
        <f t="shared" si="17"/>
        <v>89.466614277379634</v>
      </c>
      <c r="M124" s="55"/>
    </row>
    <row r="125" spans="1:13" s="4" customFormat="1" ht="17.25" customHeight="1" x14ac:dyDescent="0.15">
      <c r="A125" s="91" t="s">
        <v>233</v>
      </c>
      <c r="B125" s="92"/>
      <c r="C125" s="7">
        <v>9150</v>
      </c>
      <c r="D125" s="38"/>
      <c r="E125" s="52">
        <v>50000</v>
      </c>
      <c r="F125" s="52">
        <v>50000</v>
      </c>
      <c r="G125" s="16">
        <f t="shared" si="14"/>
        <v>100</v>
      </c>
      <c r="H125" s="6">
        <f t="shared" si="15"/>
        <v>50000</v>
      </c>
      <c r="I125" s="38"/>
      <c r="J125" s="52"/>
      <c r="K125" s="52"/>
      <c r="L125" s="16"/>
      <c r="M125" s="55"/>
    </row>
    <row r="126" spans="1:13" ht="30.75" customHeight="1" x14ac:dyDescent="0.15">
      <c r="A126" s="91" t="s">
        <v>211</v>
      </c>
      <c r="B126" s="92"/>
      <c r="C126" s="9">
        <v>9700</v>
      </c>
      <c r="D126" s="38">
        <v>1660000</v>
      </c>
      <c r="E126" s="52">
        <v>54093000</v>
      </c>
      <c r="F126" s="52">
        <v>29093000</v>
      </c>
      <c r="G126" s="16">
        <f t="shared" si="14"/>
        <v>53.78329913297469</v>
      </c>
      <c r="H126" s="6">
        <f t="shared" si="15"/>
        <v>27433000</v>
      </c>
      <c r="I126" s="38" t="s">
        <v>0</v>
      </c>
      <c r="J126" s="52">
        <v>5850000</v>
      </c>
      <c r="K126" s="52">
        <v>5850000</v>
      </c>
      <c r="L126" s="16">
        <f t="shared" si="17"/>
        <v>100</v>
      </c>
      <c r="M126" s="55"/>
    </row>
    <row r="127" spans="1:13" s="29" customFormat="1" x14ac:dyDescent="0.15">
      <c r="A127" s="93" t="s">
        <v>194</v>
      </c>
      <c r="B127" s="93"/>
      <c r="C127" s="40">
        <v>900203</v>
      </c>
      <c r="D127" s="41">
        <f>SUM(D115:D126)</f>
        <v>240058848.17000002</v>
      </c>
      <c r="E127" s="41">
        <f t="shared" ref="E127:F127" si="18">SUM(E115:E126)</f>
        <v>553964979.16000009</v>
      </c>
      <c r="F127" s="41">
        <f t="shared" si="18"/>
        <v>242807823.26999995</v>
      </c>
      <c r="G127" s="42">
        <f t="shared" si="14"/>
        <v>43.830897692879333</v>
      </c>
      <c r="H127" s="41">
        <f t="shared" ref="H127" si="19">SUM(H115:H126)</f>
        <v>2748975.0999999791</v>
      </c>
      <c r="I127" s="41">
        <f t="shared" ref="I127" si="20">SUM(I115:I126)</f>
        <v>2925356.73</v>
      </c>
      <c r="J127" s="41">
        <f t="shared" ref="J127" si="21">SUM(J115:J126)</f>
        <v>130011575.09999999</v>
      </c>
      <c r="K127" s="41">
        <f t="shared" ref="K127" si="22">SUM(K115:K126)</f>
        <v>143668059.77000001</v>
      </c>
      <c r="L127" s="42">
        <f>K127/J127*100</f>
        <v>110.50405293489905</v>
      </c>
      <c r="M127" s="41">
        <f>SUM(M115:M126)</f>
        <v>39330895.969999999</v>
      </c>
    </row>
    <row r="128" spans="1:13" ht="19.5" customHeight="1" x14ac:dyDescent="0.15">
      <c r="A128" s="95" t="s">
        <v>221</v>
      </c>
      <c r="B128" s="95"/>
      <c r="C128" s="43"/>
      <c r="D128" s="45"/>
      <c r="E128" s="45"/>
      <c r="F128" s="45"/>
      <c r="G128" s="46"/>
      <c r="H128" s="45"/>
      <c r="I128" s="45"/>
      <c r="J128" s="45"/>
      <c r="K128" s="45"/>
      <c r="L128" s="46"/>
      <c r="M128" s="45"/>
    </row>
    <row r="129" spans="1:13" ht="15.75" customHeight="1" x14ac:dyDescent="0.15">
      <c r="A129" s="95" t="s">
        <v>222</v>
      </c>
      <c r="B129" s="95"/>
      <c r="C129" s="43"/>
      <c r="D129" s="45"/>
      <c r="E129" s="45"/>
      <c r="F129" s="45"/>
      <c r="G129" s="46"/>
      <c r="H129" s="45"/>
      <c r="I129" s="45"/>
      <c r="J129" s="45"/>
      <c r="K129" s="45"/>
      <c r="L129" s="46"/>
      <c r="M129" s="45"/>
    </row>
    <row r="130" spans="1:13" ht="14.25" customHeight="1" x14ac:dyDescent="0.15">
      <c r="A130" s="95" t="s">
        <v>223</v>
      </c>
      <c r="B130" s="95"/>
      <c r="C130" s="44">
        <v>200000</v>
      </c>
      <c r="D130" s="98">
        <v>-22794412.469999999</v>
      </c>
      <c r="E130" s="98"/>
      <c r="F130" s="98">
        <v>-366426000.29000002</v>
      </c>
      <c r="G130" s="99"/>
      <c r="H130" s="100">
        <f t="shared" ref="H130:H132" si="23">F130-D130</f>
        <v>-343631587.82000005</v>
      </c>
      <c r="I130" s="98"/>
      <c r="J130" s="98"/>
      <c r="K130" s="50">
        <v>-86937925.5</v>
      </c>
      <c r="L130" s="49"/>
      <c r="M130" s="48">
        <f>K130-I130</f>
        <v>-86937925.5</v>
      </c>
    </row>
    <row r="131" spans="1:13" ht="13.5" customHeight="1" x14ac:dyDescent="0.15">
      <c r="A131" s="95" t="s">
        <v>224</v>
      </c>
      <c r="B131" s="95"/>
      <c r="C131" s="43"/>
      <c r="D131" s="98"/>
      <c r="E131" s="98"/>
      <c r="F131" s="98"/>
      <c r="G131" s="99"/>
      <c r="H131" s="100"/>
      <c r="I131" s="98"/>
      <c r="J131" s="98"/>
      <c r="K131" s="50"/>
      <c r="L131" s="49"/>
      <c r="M131" s="50"/>
    </row>
    <row r="132" spans="1:13" ht="15.75" customHeight="1" x14ac:dyDescent="0.15">
      <c r="A132" s="95" t="s">
        <v>225</v>
      </c>
      <c r="B132" s="95"/>
      <c r="C132" s="44">
        <v>600000</v>
      </c>
      <c r="D132" s="98">
        <v>-22794412.469999999</v>
      </c>
      <c r="E132" s="98">
        <v>-88791356.099999994</v>
      </c>
      <c r="F132" s="98">
        <v>-366426000.29000002</v>
      </c>
      <c r="G132" s="99">
        <f t="shared" ref="G130:G132" si="24">F132/E132*100</f>
        <v>412.68206319241028</v>
      </c>
      <c r="H132" s="100">
        <f t="shared" si="23"/>
        <v>-343631587.82000005</v>
      </c>
      <c r="I132" s="98"/>
      <c r="J132" s="98">
        <v>129342975.09999999</v>
      </c>
      <c r="K132" s="50">
        <v>86937925.5</v>
      </c>
      <c r="L132" s="49">
        <f>K132/J132*100</f>
        <v>67.215034626182799</v>
      </c>
      <c r="M132" s="48">
        <f>K132-I132</f>
        <v>86937925.5</v>
      </c>
    </row>
    <row r="133" spans="1:13" ht="11.25" x14ac:dyDescent="0.15">
      <c r="D133" s="30"/>
      <c r="E133" s="30"/>
      <c r="F133" s="30"/>
      <c r="G133" s="47"/>
      <c r="H133" s="30"/>
      <c r="I133" s="30"/>
      <c r="J133" s="30"/>
      <c r="K133" s="30"/>
      <c r="L133" s="47"/>
      <c r="M133" s="30"/>
    </row>
    <row r="135" spans="1:13" ht="21" customHeight="1" x14ac:dyDescent="0.15">
      <c r="A135" s="96" t="s">
        <v>234</v>
      </c>
      <c r="B135" s="96"/>
      <c r="E135" s="90" t="s">
        <v>229</v>
      </c>
      <c r="F135" s="90"/>
    </row>
  </sheetData>
  <mergeCells count="147">
    <mergeCell ref="E114:F114"/>
    <mergeCell ref="L114:M114"/>
    <mergeCell ref="E135:F135"/>
    <mergeCell ref="A124:B124"/>
    <mergeCell ref="A126:B126"/>
    <mergeCell ref="A127:B127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31:B131"/>
    <mergeCell ref="A132:B132"/>
    <mergeCell ref="A128:B128"/>
    <mergeCell ref="A129:B129"/>
    <mergeCell ref="A130:B130"/>
    <mergeCell ref="A125:B125"/>
    <mergeCell ref="A135:B135"/>
    <mergeCell ref="A85:B85"/>
    <mergeCell ref="A86:B86"/>
    <mergeCell ref="A87:B87"/>
    <mergeCell ref="A88:B88"/>
    <mergeCell ref="A73:B73"/>
    <mergeCell ref="A74:B74"/>
    <mergeCell ref="A75:B75"/>
    <mergeCell ref="A76:B76"/>
    <mergeCell ref="A78:B78"/>
    <mergeCell ref="A77:B77"/>
    <mergeCell ref="D6:D8"/>
    <mergeCell ref="D5:H5"/>
    <mergeCell ref="G6:G8"/>
    <mergeCell ref="H6:H8"/>
    <mergeCell ref="I6:I8"/>
    <mergeCell ref="I5:M5"/>
    <mergeCell ref="A80:B80"/>
    <mergeCell ref="A81:B81"/>
    <mergeCell ref="A82:B82"/>
    <mergeCell ref="A65:B65"/>
    <mergeCell ref="A66:B66"/>
    <mergeCell ref="A67:B67"/>
    <mergeCell ref="A68:B68"/>
    <mergeCell ref="A69:B69"/>
    <mergeCell ref="A70:B70"/>
    <mergeCell ref="A71:B71"/>
    <mergeCell ref="A72:B72"/>
    <mergeCell ref="A55:B55"/>
    <mergeCell ref="A57:B57"/>
    <mergeCell ref="A58:B58"/>
    <mergeCell ref="A59:B59"/>
    <mergeCell ref="A60:B60"/>
    <mergeCell ref="A61:B61"/>
    <mergeCell ref="A62:B62"/>
    <mergeCell ref="A102:B102"/>
    <mergeCell ref="A103:B103"/>
    <mergeCell ref="A106:B106"/>
    <mergeCell ref="A108:B108"/>
    <mergeCell ref="A109:B109"/>
    <mergeCell ref="A110:B110"/>
    <mergeCell ref="A111:B111"/>
    <mergeCell ref="A113:B113"/>
    <mergeCell ref="A79:B79"/>
    <mergeCell ref="A112:B112"/>
    <mergeCell ref="A97:B97"/>
    <mergeCell ref="A99:B99"/>
    <mergeCell ref="A100:B100"/>
    <mergeCell ref="A101:B101"/>
    <mergeCell ref="A89:B89"/>
    <mergeCell ref="A90:B90"/>
    <mergeCell ref="A91:B91"/>
    <mergeCell ref="A92:B92"/>
    <mergeCell ref="A93:B93"/>
    <mergeCell ref="A94:B94"/>
    <mergeCell ref="A95:B95"/>
    <mergeCell ref="A96:B96"/>
    <mergeCell ref="A83:B83"/>
    <mergeCell ref="A84:B84"/>
    <mergeCell ref="A63:B63"/>
    <mergeCell ref="A64:B64"/>
    <mergeCell ref="A56:B56"/>
    <mergeCell ref="A49:B49"/>
    <mergeCell ref="A50:B50"/>
    <mergeCell ref="A51:B51"/>
    <mergeCell ref="A52:B52"/>
    <mergeCell ref="A53:B53"/>
    <mergeCell ref="A54:B54"/>
    <mergeCell ref="A41:B41"/>
    <mergeCell ref="A42:B42"/>
    <mergeCell ref="A43:B43"/>
    <mergeCell ref="A44:B44"/>
    <mergeCell ref="A45:B45"/>
    <mergeCell ref="A46:B46"/>
    <mergeCell ref="A47:B47"/>
    <mergeCell ref="A48:B48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2:B2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98:B98"/>
    <mergeCell ref="A104:B104"/>
    <mergeCell ref="A107:B107"/>
    <mergeCell ref="A1:B1"/>
    <mergeCell ref="C1:K1"/>
    <mergeCell ref="A2:M2"/>
    <mergeCell ref="A3:M3"/>
    <mergeCell ref="A105:B105"/>
    <mergeCell ref="A4:K4"/>
    <mergeCell ref="A5:B8"/>
    <mergeCell ref="C5:C8"/>
    <mergeCell ref="E6:E8"/>
    <mergeCell ref="F6:F8"/>
    <mergeCell ref="J6:J8"/>
    <mergeCell ref="K6:K8"/>
    <mergeCell ref="L6:L8"/>
    <mergeCell ref="M6:M8"/>
    <mergeCell ref="A18:B18"/>
    <mergeCell ref="A19:B19"/>
    <mergeCell ref="A20:B20"/>
    <mergeCell ref="A21:B21"/>
  </mergeCells>
  <pageMargins left="0" right="0" top="0.39370078740157483" bottom="0.39370078740157483" header="0" footer="0"/>
  <pageSetup paperSize="9" orientation="landscape" horizontalDpi="300" verticalDpi="300" r:id="rId1"/>
  <rowBreaks count="1" manualBreakCount="1">
    <brk id="10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1:M132"/>
  <sheetViews>
    <sheetView zoomScaleNormal="100" workbookViewId="0">
      <selection activeCell="A132" sqref="A132:B132"/>
    </sheetView>
  </sheetViews>
  <sheetFormatPr defaultRowHeight="10.5" x14ac:dyDescent="0.15"/>
  <sheetData>
    <row r="111" spans="5:13" ht="11.25" thickBot="1" x14ac:dyDescent="0.2"/>
    <row r="112" spans="5:13" ht="17.25" thickTop="1" x14ac:dyDescent="0.15">
      <c r="E112" s="53" t="s">
        <v>0</v>
      </c>
      <c r="F112" s="53" t="s">
        <v>232</v>
      </c>
      <c r="H112" t="e">
        <f>F112-D112</f>
        <v>#VALUE!</v>
      </c>
      <c r="J112" s="53" t="s">
        <v>0</v>
      </c>
      <c r="K112" s="53" t="s">
        <v>0</v>
      </c>
      <c r="M112">
        <v>0</v>
      </c>
    </row>
    <row r="113" spans="1:13" x14ac:dyDescent="0.15">
      <c r="E113" s="54"/>
      <c r="F113" s="54"/>
      <c r="J113" s="54"/>
      <c r="K113" s="54"/>
      <c r="M113">
        <f t="shared" ref="M113:M122" si="0">K113-I113</f>
        <v>0</v>
      </c>
    </row>
    <row r="114" spans="1:13" x14ac:dyDescent="0.15">
      <c r="E114" s="54"/>
      <c r="F114" s="54"/>
      <c r="L114">
        <v>0</v>
      </c>
      <c r="M114">
        <v>0</v>
      </c>
    </row>
    <row r="115" spans="1:13" x14ac:dyDescent="0.15">
      <c r="E115" s="54"/>
      <c r="F115" s="54"/>
      <c r="J115" s="54"/>
      <c r="K115" s="54"/>
      <c r="M115">
        <f t="shared" si="0"/>
        <v>0</v>
      </c>
    </row>
    <row r="116" spans="1:13" x14ac:dyDescent="0.15">
      <c r="E116" s="54"/>
      <c r="F116" s="54"/>
      <c r="J116" s="54"/>
      <c r="K116" s="54"/>
      <c r="M116">
        <f t="shared" si="0"/>
        <v>0</v>
      </c>
    </row>
    <row r="117" spans="1:13" x14ac:dyDescent="0.15">
      <c r="E117" s="54"/>
      <c r="F117" s="54"/>
      <c r="J117" s="54"/>
      <c r="M117">
        <f t="shared" si="0"/>
        <v>0</v>
      </c>
    </row>
    <row r="118" spans="1:13" x14ac:dyDescent="0.15">
      <c r="E118" s="54"/>
      <c r="F118" s="54"/>
      <c r="J118" s="54"/>
      <c r="K118" s="54"/>
      <c r="M118">
        <v>0</v>
      </c>
    </row>
    <row r="119" spans="1:13" x14ac:dyDescent="0.15">
      <c r="E119" s="54"/>
      <c r="F119" s="54"/>
      <c r="J119" s="54"/>
      <c r="M119">
        <v>0</v>
      </c>
    </row>
    <row r="120" spans="1:13" x14ac:dyDescent="0.15">
      <c r="E120" s="54"/>
      <c r="F120" s="54"/>
      <c r="J120" s="54"/>
      <c r="K120" s="54"/>
      <c r="M120">
        <v>0</v>
      </c>
    </row>
    <row r="121" spans="1:13" x14ac:dyDescent="0.15">
      <c r="E121" s="54"/>
      <c r="F121" s="54"/>
      <c r="J121" s="54"/>
      <c r="K121" s="54"/>
      <c r="M121">
        <v>0</v>
      </c>
    </row>
    <row r="122" spans="1:13" ht="17.25" customHeight="1" x14ac:dyDescent="0.15">
      <c r="A122" t="s">
        <v>233</v>
      </c>
      <c r="C122">
        <v>9150</v>
      </c>
      <c r="D122">
        <v>0</v>
      </c>
      <c r="E122" s="54"/>
      <c r="F122" s="54"/>
      <c r="J122" s="54"/>
      <c r="K122" s="54"/>
      <c r="L122">
        <v>0</v>
      </c>
      <c r="M122">
        <f t="shared" si="0"/>
        <v>0</v>
      </c>
    </row>
    <row r="123" spans="1:13" x14ac:dyDescent="0.15">
      <c r="E123" s="54"/>
      <c r="F123" s="54"/>
      <c r="J123" s="54"/>
      <c r="K123" s="54"/>
      <c r="M123">
        <v>0</v>
      </c>
    </row>
    <row r="124" spans="1:13" x14ac:dyDescent="0.15">
      <c r="D124">
        <f>SUM(D112:D123)</f>
        <v>0</v>
      </c>
      <c r="E124">
        <f t="shared" ref="E124:F124" si="1">SUM(E112:E123)</f>
        <v>0</v>
      </c>
      <c r="F124">
        <f t="shared" si="1"/>
        <v>0</v>
      </c>
      <c r="H124" t="e">
        <f t="shared" ref="H124" si="2">SUM(H112:H123)</f>
        <v>#VALUE!</v>
      </c>
      <c r="I124">
        <f t="shared" ref="I124" si="3">SUM(I112:I123)</f>
        <v>0</v>
      </c>
      <c r="J124">
        <f t="shared" ref="J124" si="4">SUM(J112:J123)</f>
        <v>0</v>
      </c>
      <c r="K124">
        <f t="shared" ref="K124" si="5">SUM(K112:K123)</f>
        <v>0</v>
      </c>
      <c r="M124">
        <f>SUM(M112:M123)</f>
        <v>0</v>
      </c>
    </row>
    <row r="132" spans="1:2" x14ac:dyDescent="0.15">
      <c r="A132" s="97" t="s">
        <v>234</v>
      </c>
      <c r="B132" s="97"/>
    </row>
  </sheetData>
  <mergeCells count="1">
    <mergeCell ref="A132:B132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Page1</vt:lpstr>
      <vt:lpstr>Лист1</vt:lpstr>
      <vt:lpstr>Page1!Область_печати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Form_12_dox_m</dc:title>
  <dc:creator>FastReport.NET</dc:creator>
  <cp:lastModifiedBy>Admin</cp:lastModifiedBy>
  <cp:lastPrinted>2023-07-20T10:32:46Z</cp:lastPrinted>
  <dcterms:created xsi:type="dcterms:W3CDTF">2009-06-17T07:33:19Z</dcterms:created>
  <dcterms:modified xsi:type="dcterms:W3CDTF">2023-07-26T07:36:21Z</dcterms:modified>
</cp:coreProperties>
</file>